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'Foglio1'!$A$1:$X$36</definedName>
  </definedNames>
  <calcPr fullCalcOnLoad="1"/>
</workbook>
</file>

<file path=xl/sharedStrings.xml><?xml version="1.0" encoding="utf-8"?>
<sst xmlns="http://schemas.openxmlformats.org/spreadsheetml/2006/main" count="61" uniqueCount="33">
  <si>
    <t>COMUNE DI SAN MINIATO</t>
  </si>
  <si>
    <t>Seggio</t>
  </si>
  <si>
    <t>LOCALITA'</t>
  </si>
  <si>
    <t>voti</t>
  </si>
  <si>
    <t>%</t>
  </si>
  <si>
    <t>Iscritti al voto</t>
  </si>
  <si>
    <t>M</t>
  </si>
  <si>
    <t>F</t>
  </si>
  <si>
    <t>Tot</t>
  </si>
  <si>
    <t>Totali</t>
  </si>
  <si>
    <t>Lista: SI</t>
  </si>
  <si>
    <t>Lista: NO</t>
  </si>
  <si>
    <t>Voti Nulli</t>
  </si>
  <si>
    <t>Contestate</t>
  </si>
  <si>
    <t>Voti Validi</t>
  </si>
  <si>
    <t xml:space="preserve">Votanti </t>
  </si>
  <si>
    <t>Bianche</t>
  </si>
  <si>
    <t>Nulle</t>
  </si>
  <si>
    <t>Capoluogo - Scuola Elementare</t>
  </si>
  <si>
    <t>Capoluogo - Istituto Magistrale</t>
  </si>
  <si>
    <t>San Miniato Basso</t>
  </si>
  <si>
    <t>La Scala</t>
  </si>
  <si>
    <t>La Serra</t>
  </si>
  <si>
    <t>Corrazzano</t>
  </si>
  <si>
    <t>Balconevisi</t>
  </si>
  <si>
    <t>Ponte a Egola</t>
  </si>
  <si>
    <t>Ponte a Elsa</t>
  </si>
  <si>
    <t>Isola</t>
  </si>
  <si>
    <t>Stibbio</t>
  </si>
  <si>
    <t>San Romano - ex Sc. Elem. Stibbio</t>
  </si>
  <si>
    <t>Cigoli</t>
  </si>
  <si>
    <t>San Donato</t>
  </si>
  <si>
    <t>REFERENDUM SUL PROPORZIONALE 18/4/99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</si>
</sst>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26"/>
      <name val="Arial"/>
      <family val="0"/>
    </font>
    <font>
      <b/>
      <sz val="14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9.28125" style="2" customWidth="1"/>
    <col min="2" max="2" width="36.7109375" style="2" customWidth="1"/>
    <col min="3" max="15" width="8.00390625" style="18" customWidth="1"/>
    <col min="16" max="16" width="8.00390625" style="27" customWidth="1"/>
    <col min="17" max="17" width="8.00390625" style="18" customWidth="1"/>
    <col min="18" max="18" width="8.00390625" style="27" customWidth="1"/>
    <col min="19" max="23" width="8.00390625" style="18" customWidth="1"/>
    <col min="24" max="16384" width="9.140625" style="2" customWidth="1"/>
  </cols>
  <sheetData>
    <row r="1" spans="1:23" ht="28.5" customHeight="1" thickBot="1">
      <c r="A1" s="1"/>
      <c r="B1" s="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9"/>
      <c r="Q1" s="16"/>
      <c r="R1" s="19"/>
      <c r="S1" s="16"/>
      <c r="T1" s="16"/>
      <c r="U1" s="16"/>
      <c r="V1" s="16"/>
      <c r="W1" s="16"/>
    </row>
    <row r="2" spans="1:23" ht="34.5" customHeight="1" thickBo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</row>
    <row r="3" spans="1:23" ht="30" customHeight="1" thickBot="1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</row>
    <row r="4" spans="1:23" s="3" customFormat="1" ht="30" customHeight="1" thickBot="1">
      <c r="A4" s="38" t="s">
        <v>1</v>
      </c>
      <c r="B4" s="44" t="s">
        <v>2</v>
      </c>
      <c r="C4" s="46" t="s">
        <v>5</v>
      </c>
      <c r="D4" s="47"/>
      <c r="E4" s="48"/>
      <c r="F4" s="40" t="s">
        <v>15</v>
      </c>
      <c r="G4" s="41"/>
      <c r="H4" s="41"/>
      <c r="I4" s="42"/>
      <c r="J4" s="54" t="s">
        <v>16</v>
      </c>
      <c r="K4" s="55"/>
      <c r="L4" s="54" t="s">
        <v>17</v>
      </c>
      <c r="M4" s="56"/>
      <c r="N4" s="40" t="s">
        <v>12</v>
      </c>
      <c r="O4" s="43"/>
      <c r="P4" s="40" t="s">
        <v>13</v>
      </c>
      <c r="Q4" s="43"/>
      <c r="R4" s="40" t="s">
        <v>14</v>
      </c>
      <c r="S4" s="43"/>
      <c r="T4" s="53" t="s">
        <v>10</v>
      </c>
      <c r="U4" s="53"/>
      <c r="V4" s="53" t="s">
        <v>11</v>
      </c>
      <c r="W4" s="53"/>
    </row>
    <row r="5" spans="1:23" ht="30" customHeight="1" thickBot="1">
      <c r="A5" s="39"/>
      <c r="B5" s="45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5" t="s">
        <v>4</v>
      </c>
      <c r="J5" s="4" t="s">
        <v>3</v>
      </c>
      <c r="K5" s="6" t="s">
        <v>4</v>
      </c>
      <c r="L5" s="4" t="s">
        <v>3</v>
      </c>
      <c r="M5" s="5" t="s">
        <v>4</v>
      </c>
      <c r="N5" s="7" t="s">
        <v>3</v>
      </c>
      <c r="O5" s="5" t="s">
        <v>4</v>
      </c>
      <c r="P5" s="8" t="s">
        <v>3</v>
      </c>
      <c r="Q5" s="5" t="s">
        <v>4</v>
      </c>
      <c r="R5" s="8" t="s">
        <v>3</v>
      </c>
      <c r="S5" s="5" t="s">
        <v>4</v>
      </c>
      <c r="T5" s="7" t="s">
        <v>3</v>
      </c>
      <c r="U5" s="5" t="s">
        <v>4</v>
      </c>
      <c r="V5" s="7" t="s">
        <v>3</v>
      </c>
      <c r="W5" s="5" t="s">
        <v>4</v>
      </c>
    </row>
    <row r="6" spans="1:23" ht="15.75" thickBot="1">
      <c r="A6" s="9">
        <v>1</v>
      </c>
      <c r="B6" s="9" t="s">
        <v>18</v>
      </c>
      <c r="C6" s="13">
        <v>378</v>
      </c>
      <c r="D6" s="20">
        <v>441</v>
      </c>
      <c r="E6" s="10">
        <f>C6+D6</f>
        <v>819</v>
      </c>
      <c r="F6" s="13">
        <v>228</v>
      </c>
      <c r="G6" s="20">
        <v>217</v>
      </c>
      <c r="H6" s="21">
        <f>F6+G6</f>
        <v>445</v>
      </c>
      <c r="I6" s="22">
        <f>H6*100/E6</f>
        <v>54.33455433455433</v>
      </c>
      <c r="J6" s="11">
        <v>11</v>
      </c>
      <c r="K6" s="23">
        <f>IF(H6=0,"0",J6*100/H6)</f>
        <v>2.4719101123595504</v>
      </c>
      <c r="L6" s="11">
        <v>8</v>
      </c>
      <c r="M6" s="23">
        <f>IF(H6=0,"0",L6*100/H6)</f>
        <v>1.797752808988764</v>
      </c>
      <c r="N6" s="17">
        <v>0</v>
      </c>
      <c r="O6" s="23">
        <f>IF(H6=0,"0",N6*100/H6)</f>
        <v>0</v>
      </c>
      <c r="P6" s="24">
        <v>0</v>
      </c>
      <c r="Q6" s="23">
        <f>IF(H6=0,"0",P6*100/H6)</f>
        <v>0</v>
      </c>
      <c r="R6" s="25">
        <f aca="true" t="shared" si="0" ref="R6:R31">T6+V6</f>
        <v>426</v>
      </c>
      <c r="S6" s="23">
        <f>IF(R6=0,"0",R6*100/H6)</f>
        <v>95.73033707865169</v>
      </c>
      <c r="T6" s="12">
        <v>389</v>
      </c>
      <c r="U6" s="23">
        <f aca="true" t="shared" si="1" ref="U6:U32">IF(R6=0,"0",T6*100/R6)</f>
        <v>91.31455399061034</v>
      </c>
      <c r="V6" s="12">
        <v>37</v>
      </c>
      <c r="W6" s="23">
        <f>IF(R6=0,"0",V6*100/R6)</f>
        <v>8.685446009389672</v>
      </c>
    </row>
    <row r="7" spans="1:23" ht="15.75" thickBot="1">
      <c r="A7" s="9">
        <v>2</v>
      </c>
      <c r="B7" s="9" t="s">
        <v>18</v>
      </c>
      <c r="C7" s="13">
        <v>376</v>
      </c>
      <c r="D7" s="20">
        <v>441</v>
      </c>
      <c r="E7" s="10">
        <f aca="true" t="shared" si="2" ref="E7:E31">C7+D7</f>
        <v>817</v>
      </c>
      <c r="F7" s="13">
        <v>229</v>
      </c>
      <c r="G7" s="20">
        <v>241</v>
      </c>
      <c r="H7" s="21">
        <f aca="true" t="shared" si="3" ref="H7:H31">F7+G7</f>
        <v>470</v>
      </c>
      <c r="I7" s="22">
        <f aca="true" t="shared" si="4" ref="I7:I32">H7*100/E7</f>
        <v>57.52753977968176</v>
      </c>
      <c r="J7" s="13">
        <v>20</v>
      </c>
      <c r="K7" s="23">
        <f aca="true" t="shared" si="5" ref="K7:K32">IF(H7=0,"0",J7*100/H7)</f>
        <v>4.25531914893617</v>
      </c>
      <c r="L7" s="13">
        <v>21</v>
      </c>
      <c r="M7" s="23">
        <f aca="true" t="shared" si="6" ref="M7:M32">IF(H7=0,"0",L7*100/H7)</f>
        <v>4.468085106382978</v>
      </c>
      <c r="N7" s="17">
        <v>0</v>
      </c>
      <c r="O7" s="23">
        <f aca="true" t="shared" si="7" ref="O7:O32">IF(H7=0,"0",N7*100/H7)</f>
        <v>0</v>
      </c>
      <c r="P7" s="24">
        <v>0</v>
      </c>
      <c r="Q7" s="23">
        <f aca="true" t="shared" si="8" ref="Q7:Q32">IF(H7=0,"0",P7*100/H7)</f>
        <v>0</v>
      </c>
      <c r="R7" s="25">
        <f t="shared" si="0"/>
        <v>429</v>
      </c>
      <c r="S7" s="23">
        <f aca="true" t="shared" si="9" ref="S7:S32">IF(R7=0,"0",R7*100/H7)</f>
        <v>91.27659574468085</v>
      </c>
      <c r="T7" s="12">
        <v>398</v>
      </c>
      <c r="U7" s="23">
        <f t="shared" si="1"/>
        <v>92.77389277389277</v>
      </c>
      <c r="V7" s="12">
        <v>31</v>
      </c>
      <c r="W7" s="23">
        <f aca="true" t="shared" si="10" ref="W7:W32">IF(R7=0,"0",V7*100/R7)</f>
        <v>7.226107226107226</v>
      </c>
    </row>
    <row r="8" spans="1:23" ht="15.75" thickBot="1">
      <c r="A8" s="9">
        <v>3</v>
      </c>
      <c r="B8" s="9" t="s">
        <v>19</v>
      </c>
      <c r="C8" s="13">
        <v>366</v>
      </c>
      <c r="D8" s="20">
        <v>433</v>
      </c>
      <c r="E8" s="10">
        <f t="shared" si="2"/>
        <v>799</v>
      </c>
      <c r="F8" s="13">
        <v>192</v>
      </c>
      <c r="G8" s="20">
        <v>211</v>
      </c>
      <c r="H8" s="21">
        <f t="shared" si="3"/>
        <v>403</v>
      </c>
      <c r="I8" s="22">
        <f t="shared" si="4"/>
        <v>50.43804755944931</v>
      </c>
      <c r="J8" s="13">
        <v>11</v>
      </c>
      <c r="K8" s="23">
        <f t="shared" si="5"/>
        <v>2.729528535980149</v>
      </c>
      <c r="L8" s="13">
        <v>9</v>
      </c>
      <c r="M8" s="23">
        <f t="shared" si="6"/>
        <v>2.2332506203473947</v>
      </c>
      <c r="N8" s="17">
        <v>0</v>
      </c>
      <c r="O8" s="23">
        <f t="shared" si="7"/>
        <v>0</v>
      </c>
      <c r="P8" s="24">
        <v>0</v>
      </c>
      <c r="Q8" s="23">
        <f t="shared" si="8"/>
        <v>0</v>
      </c>
      <c r="R8" s="25">
        <f t="shared" si="0"/>
        <v>383</v>
      </c>
      <c r="S8" s="23">
        <f t="shared" si="9"/>
        <v>95.03722084367246</v>
      </c>
      <c r="T8" s="12">
        <v>347</v>
      </c>
      <c r="U8" s="23">
        <f t="shared" si="1"/>
        <v>90.60052219321149</v>
      </c>
      <c r="V8" s="12">
        <v>36</v>
      </c>
      <c r="W8" s="23">
        <f t="shared" si="10"/>
        <v>9.399477806788513</v>
      </c>
    </row>
    <row r="9" spans="1:23" ht="15.75" thickBot="1">
      <c r="A9" s="9">
        <v>4</v>
      </c>
      <c r="B9" s="9" t="s">
        <v>19</v>
      </c>
      <c r="C9" s="13">
        <v>325</v>
      </c>
      <c r="D9" s="20">
        <v>326</v>
      </c>
      <c r="E9" s="10">
        <f t="shared" si="2"/>
        <v>651</v>
      </c>
      <c r="F9" s="13">
        <v>172</v>
      </c>
      <c r="G9" s="20">
        <v>152</v>
      </c>
      <c r="H9" s="21">
        <f t="shared" si="3"/>
        <v>324</v>
      </c>
      <c r="I9" s="22">
        <f t="shared" si="4"/>
        <v>49.76958525345622</v>
      </c>
      <c r="J9" s="13">
        <v>4</v>
      </c>
      <c r="K9" s="23">
        <f t="shared" si="5"/>
        <v>1.2345679012345678</v>
      </c>
      <c r="L9" s="13">
        <v>14</v>
      </c>
      <c r="M9" s="23">
        <f t="shared" si="6"/>
        <v>4.320987654320987</v>
      </c>
      <c r="N9" s="17">
        <v>0</v>
      </c>
      <c r="O9" s="23">
        <f t="shared" si="7"/>
        <v>0</v>
      </c>
      <c r="P9" s="24">
        <v>0</v>
      </c>
      <c r="Q9" s="23">
        <f t="shared" si="8"/>
        <v>0</v>
      </c>
      <c r="R9" s="25">
        <f t="shared" si="0"/>
        <v>306</v>
      </c>
      <c r="S9" s="23">
        <f t="shared" si="9"/>
        <v>94.44444444444444</v>
      </c>
      <c r="T9" s="12">
        <v>289</v>
      </c>
      <c r="U9" s="23">
        <f t="shared" si="1"/>
        <v>94.44444444444444</v>
      </c>
      <c r="V9" s="12">
        <v>17</v>
      </c>
      <c r="W9" s="23">
        <f t="shared" si="10"/>
        <v>5.555555555555555</v>
      </c>
    </row>
    <row r="10" spans="1:23" ht="15.75" thickBot="1">
      <c r="A10" s="9">
        <v>5</v>
      </c>
      <c r="B10" s="9" t="s">
        <v>20</v>
      </c>
      <c r="C10" s="13">
        <v>449</v>
      </c>
      <c r="D10" s="20">
        <v>477</v>
      </c>
      <c r="E10" s="10">
        <f t="shared" si="2"/>
        <v>926</v>
      </c>
      <c r="F10" s="13">
        <v>261</v>
      </c>
      <c r="G10" s="20">
        <v>247</v>
      </c>
      <c r="H10" s="21">
        <f t="shared" si="3"/>
        <v>508</v>
      </c>
      <c r="I10" s="22">
        <f t="shared" si="4"/>
        <v>54.85961123110151</v>
      </c>
      <c r="J10" s="13">
        <v>10</v>
      </c>
      <c r="K10" s="23">
        <f t="shared" si="5"/>
        <v>1.968503937007874</v>
      </c>
      <c r="L10" s="13">
        <v>16</v>
      </c>
      <c r="M10" s="23">
        <f t="shared" si="6"/>
        <v>3.1496062992125986</v>
      </c>
      <c r="N10" s="17">
        <v>0</v>
      </c>
      <c r="O10" s="23">
        <f t="shared" si="7"/>
        <v>0</v>
      </c>
      <c r="P10" s="24">
        <v>0</v>
      </c>
      <c r="Q10" s="23">
        <f t="shared" si="8"/>
        <v>0</v>
      </c>
      <c r="R10" s="25">
        <f t="shared" si="0"/>
        <v>482</v>
      </c>
      <c r="S10" s="23">
        <f t="shared" si="9"/>
        <v>94.88188976377953</v>
      </c>
      <c r="T10" s="12">
        <v>447</v>
      </c>
      <c r="U10" s="23">
        <f t="shared" si="1"/>
        <v>92.73858921161826</v>
      </c>
      <c r="V10" s="12">
        <v>35</v>
      </c>
      <c r="W10" s="23">
        <f t="shared" si="10"/>
        <v>7.261410788381743</v>
      </c>
    </row>
    <row r="11" spans="1:23" ht="15.75" thickBot="1">
      <c r="A11" s="9">
        <v>6</v>
      </c>
      <c r="B11" s="9" t="s">
        <v>21</v>
      </c>
      <c r="C11" s="13">
        <v>415</v>
      </c>
      <c r="D11" s="20">
        <v>436</v>
      </c>
      <c r="E11" s="10">
        <f t="shared" si="2"/>
        <v>851</v>
      </c>
      <c r="F11" s="13">
        <v>240</v>
      </c>
      <c r="G11" s="20">
        <v>227</v>
      </c>
      <c r="H11" s="21">
        <f t="shared" si="3"/>
        <v>467</v>
      </c>
      <c r="I11" s="22">
        <f t="shared" si="4"/>
        <v>54.87661574618097</v>
      </c>
      <c r="J11" s="13">
        <v>9</v>
      </c>
      <c r="K11" s="23">
        <f t="shared" si="5"/>
        <v>1.9271948608137044</v>
      </c>
      <c r="L11" s="13">
        <v>10</v>
      </c>
      <c r="M11" s="23">
        <f t="shared" si="6"/>
        <v>2.1413276231263385</v>
      </c>
      <c r="N11" s="17">
        <v>0</v>
      </c>
      <c r="O11" s="23">
        <f t="shared" si="7"/>
        <v>0</v>
      </c>
      <c r="P11" s="24">
        <v>0</v>
      </c>
      <c r="Q11" s="23">
        <f t="shared" si="8"/>
        <v>0</v>
      </c>
      <c r="R11" s="25">
        <f t="shared" si="0"/>
        <v>448</v>
      </c>
      <c r="S11" s="23">
        <f t="shared" si="9"/>
        <v>95.93147751605996</v>
      </c>
      <c r="T11" s="12">
        <v>408</v>
      </c>
      <c r="U11" s="23">
        <f t="shared" si="1"/>
        <v>91.07142857142857</v>
      </c>
      <c r="V11" s="12">
        <v>40</v>
      </c>
      <c r="W11" s="23">
        <f t="shared" si="10"/>
        <v>8.928571428571429</v>
      </c>
    </row>
    <row r="12" spans="1:23" ht="15.75" thickBot="1">
      <c r="A12" s="9">
        <v>7</v>
      </c>
      <c r="B12" s="9" t="s">
        <v>21</v>
      </c>
      <c r="C12" s="13">
        <v>339</v>
      </c>
      <c r="D12" s="20">
        <v>349</v>
      </c>
      <c r="E12" s="10">
        <f t="shared" si="2"/>
        <v>688</v>
      </c>
      <c r="F12" s="13">
        <v>197</v>
      </c>
      <c r="G12" s="20">
        <v>199</v>
      </c>
      <c r="H12" s="21">
        <f t="shared" si="3"/>
        <v>396</v>
      </c>
      <c r="I12" s="22">
        <f t="shared" si="4"/>
        <v>57.55813953488372</v>
      </c>
      <c r="J12" s="13">
        <v>13</v>
      </c>
      <c r="K12" s="23">
        <f t="shared" si="5"/>
        <v>3.282828282828283</v>
      </c>
      <c r="L12" s="13">
        <v>5</v>
      </c>
      <c r="M12" s="23">
        <f t="shared" si="6"/>
        <v>1.2626262626262625</v>
      </c>
      <c r="N12" s="17">
        <v>0</v>
      </c>
      <c r="O12" s="23">
        <f t="shared" si="7"/>
        <v>0</v>
      </c>
      <c r="P12" s="24">
        <v>0</v>
      </c>
      <c r="Q12" s="23">
        <f t="shared" si="8"/>
        <v>0</v>
      </c>
      <c r="R12" s="25">
        <f t="shared" si="0"/>
        <v>378</v>
      </c>
      <c r="S12" s="23">
        <f t="shared" si="9"/>
        <v>95.45454545454545</v>
      </c>
      <c r="T12" s="12">
        <v>348</v>
      </c>
      <c r="U12" s="23">
        <f t="shared" si="1"/>
        <v>92.06349206349206</v>
      </c>
      <c r="V12" s="12">
        <v>30</v>
      </c>
      <c r="W12" s="23">
        <f t="shared" si="10"/>
        <v>7.936507936507937</v>
      </c>
    </row>
    <row r="13" spans="1:23" ht="15.75" thickBot="1">
      <c r="A13" s="9">
        <v>8</v>
      </c>
      <c r="B13" s="9" t="s">
        <v>22</v>
      </c>
      <c r="C13" s="13">
        <v>404</v>
      </c>
      <c r="D13" s="20">
        <v>431</v>
      </c>
      <c r="E13" s="10">
        <f t="shared" si="2"/>
        <v>835</v>
      </c>
      <c r="F13" s="13">
        <v>241</v>
      </c>
      <c r="G13" s="20">
        <v>244</v>
      </c>
      <c r="H13" s="21">
        <f t="shared" si="3"/>
        <v>485</v>
      </c>
      <c r="I13" s="22">
        <f t="shared" si="4"/>
        <v>58.08383233532934</v>
      </c>
      <c r="J13" s="13">
        <v>16</v>
      </c>
      <c r="K13" s="23">
        <f t="shared" si="5"/>
        <v>3.2989690721649483</v>
      </c>
      <c r="L13" s="13">
        <v>18</v>
      </c>
      <c r="M13" s="23">
        <f t="shared" si="6"/>
        <v>3.711340206185567</v>
      </c>
      <c r="N13" s="17">
        <v>0</v>
      </c>
      <c r="O13" s="23">
        <f t="shared" si="7"/>
        <v>0</v>
      </c>
      <c r="P13" s="24">
        <v>0</v>
      </c>
      <c r="Q13" s="23">
        <f t="shared" si="8"/>
        <v>0</v>
      </c>
      <c r="R13" s="25">
        <f t="shared" si="0"/>
        <v>451</v>
      </c>
      <c r="S13" s="23">
        <f t="shared" si="9"/>
        <v>92.98969072164948</v>
      </c>
      <c r="T13" s="12">
        <v>416</v>
      </c>
      <c r="U13" s="23">
        <f t="shared" si="1"/>
        <v>92.23946784922394</v>
      </c>
      <c r="V13" s="12">
        <v>35</v>
      </c>
      <c r="W13" s="23">
        <f t="shared" si="10"/>
        <v>7.760532150776053</v>
      </c>
    </row>
    <row r="14" spans="1:23" ht="15.75" thickBot="1">
      <c r="A14" s="9">
        <v>9</v>
      </c>
      <c r="B14" s="9" t="s">
        <v>23</v>
      </c>
      <c r="C14" s="13">
        <v>213</v>
      </c>
      <c r="D14" s="20">
        <v>212</v>
      </c>
      <c r="E14" s="10">
        <f t="shared" si="2"/>
        <v>425</v>
      </c>
      <c r="F14" s="13">
        <v>132</v>
      </c>
      <c r="G14" s="20">
        <v>126</v>
      </c>
      <c r="H14" s="21">
        <f t="shared" si="3"/>
        <v>258</v>
      </c>
      <c r="I14" s="22">
        <f t="shared" si="4"/>
        <v>60.705882352941174</v>
      </c>
      <c r="J14" s="13">
        <v>8</v>
      </c>
      <c r="K14" s="23">
        <f t="shared" si="5"/>
        <v>3.10077519379845</v>
      </c>
      <c r="L14" s="13">
        <v>2</v>
      </c>
      <c r="M14" s="23">
        <f t="shared" si="6"/>
        <v>0.7751937984496124</v>
      </c>
      <c r="N14" s="17">
        <v>0</v>
      </c>
      <c r="O14" s="23">
        <f t="shared" si="7"/>
        <v>0</v>
      </c>
      <c r="P14" s="24">
        <v>0</v>
      </c>
      <c r="Q14" s="23">
        <f t="shared" si="8"/>
        <v>0</v>
      </c>
      <c r="R14" s="25">
        <f t="shared" si="0"/>
        <v>248</v>
      </c>
      <c r="S14" s="23">
        <f t="shared" si="9"/>
        <v>96.12403100775194</v>
      </c>
      <c r="T14" s="12">
        <v>217</v>
      </c>
      <c r="U14" s="23">
        <f t="shared" si="1"/>
        <v>87.5</v>
      </c>
      <c r="V14" s="12">
        <v>31</v>
      </c>
      <c r="W14" s="23">
        <f t="shared" si="10"/>
        <v>12.5</v>
      </c>
    </row>
    <row r="15" spans="1:23" ht="15.75" thickBot="1">
      <c r="A15" s="9">
        <v>10</v>
      </c>
      <c r="B15" s="9" t="s">
        <v>24</v>
      </c>
      <c r="C15" s="13">
        <v>156</v>
      </c>
      <c r="D15" s="20">
        <v>159</v>
      </c>
      <c r="E15" s="10">
        <f t="shared" si="2"/>
        <v>315</v>
      </c>
      <c r="F15" s="13">
        <v>88</v>
      </c>
      <c r="G15" s="20">
        <v>76</v>
      </c>
      <c r="H15" s="21">
        <f t="shared" si="3"/>
        <v>164</v>
      </c>
      <c r="I15" s="22">
        <f t="shared" si="4"/>
        <v>52.06349206349206</v>
      </c>
      <c r="J15" s="13">
        <v>7</v>
      </c>
      <c r="K15" s="23">
        <f t="shared" si="5"/>
        <v>4.2682926829268295</v>
      </c>
      <c r="L15" s="13">
        <v>4</v>
      </c>
      <c r="M15" s="23">
        <f t="shared" si="6"/>
        <v>2.4390243902439024</v>
      </c>
      <c r="N15" s="17">
        <v>0</v>
      </c>
      <c r="O15" s="23">
        <f t="shared" si="7"/>
        <v>0</v>
      </c>
      <c r="P15" s="24">
        <v>0</v>
      </c>
      <c r="Q15" s="23">
        <f t="shared" si="8"/>
        <v>0</v>
      </c>
      <c r="R15" s="25">
        <f t="shared" si="0"/>
        <v>153</v>
      </c>
      <c r="S15" s="23">
        <f t="shared" si="9"/>
        <v>93.29268292682927</v>
      </c>
      <c r="T15" s="12">
        <v>134</v>
      </c>
      <c r="U15" s="23">
        <f t="shared" si="1"/>
        <v>87.58169934640523</v>
      </c>
      <c r="V15" s="12">
        <v>19</v>
      </c>
      <c r="W15" s="23">
        <f t="shared" si="10"/>
        <v>12.418300653594772</v>
      </c>
    </row>
    <row r="16" spans="1:23" ht="15.75" thickBot="1">
      <c r="A16" s="9">
        <v>11</v>
      </c>
      <c r="B16" s="9" t="s">
        <v>25</v>
      </c>
      <c r="C16" s="13">
        <v>430</v>
      </c>
      <c r="D16" s="20">
        <v>482</v>
      </c>
      <c r="E16" s="10">
        <f t="shared" si="2"/>
        <v>912</v>
      </c>
      <c r="F16" s="13">
        <v>268</v>
      </c>
      <c r="G16" s="20">
        <v>278</v>
      </c>
      <c r="H16" s="21">
        <f t="shared" si="3"/>
        <v>546</v>
      </c>
      <c r="I16" s="22">
        <f t="shared" si="4"/>
        <v>59.86842105263158</v>
      </c>
      <c r="J16" s="13">
        <v>13</v>
      </c>
      <c r="K16" s="23">
        <f t="shared" si="5"/>
        <v>2.380952380952381</v>
      </c>
      <c r="L16" s="13">
        <v>17</v>
      </c>
      <c r="M16" s="23">
        <f t="shared" si="6"/>
        <v>3.1135531135531136</v>
      </c>
      <c r="N16" s="17">
        <v>0</v>
      </c>
      <c r="O16" s="23">
        <f t="shared" si="7"/>
        <v>0</v>
      </c>
      <c r="P16" s="24">
        <v>0</v>
      </c>
      <c r="Q16" s="23">
        <f t="shared" si="8"/>
        <v>0</v>
      </c>
      <c r="R16" s="25">
        <f t="shared" si="0"/>
        <v>516</v>
      </c>
      <c r="S16" s="23">
        <f t="shared" si="9"/>
        <v>94.50549450549451</v>
      </c>
      <c r="T16" s="12">
        <v>481</v>
      </c>
      <c r="U16" s="23">
        <f t="shared" si="1"/>
        <v>93.21705426356588</v>
      </c>
      <c r="V16" s="12">
        <v>35</v>
      </c>
      <c r="W16" s="23">
        <f t="shared" si="10"/>
        <v>6.782945736434108</v>
      </c>
    </row>
    <row r="17" spans="1:23" ht="15.75" thickBot="1">
      <c r="A17" s="9">
        <v>12</v>
      </c>
      <c r="B17" s="9" t="s">
        <v>25</v>
      </c>
      <c r="C17" s="13">
        <v>484</v>
      </c>
      <c r="D17" s="20">
        <v>516</v>
      </c>
      <c r="E17" s="10">
        <f t="shared" si="2"/>
        <v>1000</v>
      </c>
      <c r="F17" s="13">
        <v>300</v>
      </c>
      <c r="G17" s="20">
        <v>277</v>
      </c>
      <c r="H17" s="21">
        <f t="shared" si="3"/>
        <v>577</v>
      </c>
      <c r="I17" s="22">
        <f t="shared" si="4"/>
        <v>57.7</v>
      </c>
      <c r="J17" s="13">
        <v>23</v>
      </c>
      <c r="K17" s="23">
        <f t="shared" si="5"/>
        <v>3.9861351819757367</v>
      </c>
      <c r="L17" s="13">
        <v>15</v>
      </c>
      <c r="M17" s="23">
        <f t="shared" si="6"/>
        <v>2.5996533795493932</v>
      </c>
      <c r="N17" s="17">
        <v>0</v>
      </c>
      <c r="O17" s="23">
        <f t="shared" si="7"/>
        <v>0</v>
      </c>
      <c r="P17" s="24">
        <v>0</v>
      </c>
      <c r="Q17" s="23">
        <f t="shared" si="8"/>
        <v>0</v>
      </c>
      <c r="R17" s="25">
        <f t="shared" si="0"/>
        <v>539</v>
      </c>
      <c r="S17" s="23">
        <f t="shared" si="9"/>
        <v>93.41421143847487</v>
      </c>
      <c r="T17" s="12">
        <v>497</v>
      </c>
      <c r="U17" s="23">
        <f t="shared" si="1"/>
        <v>92.20779220779221</v>
      </c>
      <c r="V17" s="12">
        <v>42</v>
      </c>
      <c r="W17" s="23">
        <f t="shared" si="10"/>
        <v>7.792207792207792</v>
      </c>
    </row>
    <row r="18" spans="1:23" ht="15.75" thickBot="1">
      <c r="A18" s="9">
        <v>13</v>
      </c>
      <c r="B18" s="9" t="s">
        <v>25</v>
      </c>
      <c r="C18" s="13">
        <v>521</v>
      </c>
      <c r="D18" s="20">
        <v>572</v>
      </c>
      <c r="E18" s="10">
        <f t="shared" si="2"/>
        <v>1093</v>
      </c>
      <c r="F18" s="13">
        <v>334</v>
      </c>
      <c r="G18" s="20">
        <v>323</v>
      </c>
      <c r="H18" s="21">
        <f t="shared" si="3"/>
        <v>657</v>
      </c>
      <c r="I18" s="22">
        <f t="shared" si="4"/>
        <v>60.10978956999085</v>
      </c>
      <c r="J18" s="13">
        <v>15</v>
      </c>
      <c r="K18" s="23">
        <f t="shared" si="5"/>
        <v>2.2831050228310503</v>
      </c>
      <c r="L18" s="13">
        <v>12</v>
      </c>
      <c r="M18" s="23">
        <f t="shared" si="6"/>
        <v>1.82648401826484</v>
      </c>
      <c r="N18" s="17">
        <v>0</v>
      </c>
      <c r="O18" s="23">
        <f t="shared" si="7"/>
        <v>0</v>
      </c>
      <c r="P18" s="24">
        <v>0</v>
      </c>
      <c r="Q18" s="23">
        <f t="shared" si="8"/>
        <v>0</v>
      </c>
      <c r="R18" s="25">
        <f t="shared" si="0"/>
        <v>630</v>
      </c>
      <c r="S18" s="23">
        <f t="shared" si="9"/>
        <v>95.89041095890411</v>
      </c>
      <c r="T18" s="12">
        <v>567</v>
      </c>
      <c r="U18" s="23">
        <f t="shared" si="1"/>
        <v>90</v>
      </c>
      <c r="V18" s="12">
        <v>63</v>
      </c>
      <c r="W18" s="23">
        <f t="shared" si="10"/>
        <v>10</v>
      </c>
    </row>
    <row r="19" spans="1:23" ht="15.75" thickBot="1">
      <c r="A19" s="9">
        <v>14</v>
      </c>
      <c r="B19" s="9" t="s">
        <v>25</v>
      </c>
      <c r="C19" s="13">
        <v>518</v>
      </c>
      <c r="D19" s="20">
        <v>550</v>
      </c>
      <c r="E19" s="10">
        <f t="shared" si="2"/>
        <v>1068</v>
      </c>
      <c r="F19" s="13">
        <v>315</v>
      </c>
      <c r="G19" s="20">
        <v>307</v>
      </c>
      <c r="H19" s="21">
        <f t="shared" si="3"/>
        <v>622</v>
      </c>
      <c r="I19" s="22">
        <f t="shared" si="4"/>
        <v>58.239700374531836</v>
      </c>
      <c r="J19" s="13">
        <v>13</v>
      </c>
      <c r="K19" s="23">
        <f t="shared" si="5"/>
        <v>2.090032154340836</v>
      </c>
      <c r="L19" s="13">
        <v>4</v>
      </c>
      <c r="M19" s="23">
        <f t="shared" si="6"/>
        <v>0.6430868167202572</v>
      </c>
      <c r="N19" s="17">
        <v>0</v>
      </c>
      <c r="O19" s="23">
        <f t="shared" si="7"/>
        <v>0</v>
      </c>
      <c r="P19" s="24">
        <v>0</v>
      </c>
      <c r="Q19" s="23">
        <f t="shared" si="8"/>
        <v>0</v>
      </c>
      <c r="R19" s="25">
        <f t="shared" si="0"/>
        <v>605</v>
      </c>
      <c r="S19" s="23">
        <f t="shared" si="9"/>
        <v>97.26688102893891</v>
      </c>
      <c r="T19" s="12">
        <v>565</v>
      </c>
      <c r="U19" s="23">
        <f t="shared" si="1"/>
        <v>93.38842975206612</v>
      </c>
      <c r="V19" s="12">
        <v>40</v>
      </c>
      <c r="W19" s="23">
        <f t="shared" si="10"/>
        <v>6.6115702479338845</v>
      </c>
    </row>
    <row r="20" spans="1:23" ht="15.75" thickBot="1">
      <c r="A20" s="9">
        <v>15</v>
      </c>
      <c r="B20" s="9" t="s">
        <v>26</v>
      </c>
      <c r="C20" s="13">
        <v>586</v>
      </c>
      <c r="D20" s="20">
        <v>614</v>
      </c>
      <c r="E20" s="10">
        <f t="shared" si="2"/>
        <v>1200</v>
      </c>
      <c r="F20" s="13">
        <v>369</v>
      </c>
      <c r="G20" s="20">
        <v>350</v>
      </c>
      <c r="H20" s="21">
        <f t="shared" si="3"/>
        <v>719</v>
      </c>
      <c r="I20" s="22">
        <f t="shared" si="4"/>
        <v>59.916666666666664</v>
      </c>
      <c r="J20" s="13">
        <v>22</v>
      </c>
      <c r="K20" s="23">
        <f t="shared" si="5"/>
        <v>3.0598052851182196</v>
      </c>
      <c r="L20" s="13">
        <v>16</v>
      </c>
      <c r="M20" s="23">
        <f t="shared" si="6"/>
        <v>2.2253129346314324</v>
      </c>
      <c r="N20" s="17">
        <v>0</v>
      </c>
      <c r="O20" s="23">
        <f t="shared" si="7"/>
        <v>0</v>
      </c>
      <c r="P20" s="24">
        <v>0</v>
      </c>
      <c r="Q20" s="23">
        <f t="shared" si="8"/>
        <v>0</v>
      </c>
      <c r="R20" s="25">
        <f t="shared" si="0"/>
        <v>681</v>
      </c>
      <c r="S20" s="23">
        <f t="shared" si="9"/>
        <v>94.71488178025035</v>
      </c>
      <c r="T20" s="12">
        <v>623</v>
      </c>
      <c r="U20" s="23">
        <f t="shared" si="1"/>
        <v>91.48311306901616</v>
      </c>
      <c r="V20" s="12">
        <v>58</v>
      </c>
      <c r="W20" s="23">
        <f t="shared" si="10"/>
        <v>8.516886930983848</v>
      </c>
    </row>
    <row r="21" spans="1:23" ht="15.75" thickBot="1">
      <c r="A21" s="9">
        <v>16</v>
      </c>
      <c r="B21" s="9" t="s">
        <v>27</v>
      </c>
      <c r="C21" s="13">
        <v>391</v>
      </c>
      <c r="D21" s="20">
        <v>293</v>
      </c>
      <c r="E21" s="10">
        <f t="shared" si="2"/>
        <v>684</v>
      </c>
      <c r="F21" s="13">
        <v>179</v>
      </c>
      <c r="G21" s="20">
        <v>168</v>
      </c>
      <c r="H21" s="21">
        <f t="shared" si="3"/>
        <v>347</v>
      </c>
      <c r="I21" s="22">
        <f t="shared" si="4"/>
        <v>50.73099415204678</v>
      </c>
      <c r="J21" s="13">
        <v>4</v>
      </c>
      <c r="K21" s="23">
        <f t="shared" si="5"/>
        <v>1.1527377521613833</v>
      </c>
      <c r="L21" s="13">
        <v>18</v>
      </c>
      <c r="M21" s="23">
        <f t="shared" si="6"/>
        <v>5.187319884726225</v>
      </c>
      <c r="N21" s="17">
        <v>0</v>
      </c>
      <c r="O21" s="23">
        <f t="shared" si="7"/>
        <v>0</v>
      </c>
      <c r="P21" s="24">
        <v>0</v>
      </c>
      <c r="Q21" s="23">
        <f t="shared" si="8"/>
        <v>0</v>
      </c>
      <c r="R21" s="25">
        <f t="shared" si="0"/>
        <v>325</v>
      </c>
      <c r="S21" s="23">
        <f t="shared" si="9"/>
        <v>93.65994236311239</v>
      </c>
      <c r="T21" s="12">
        <v>308</v>
      </c>
      <c r="U21" s="23">
        <f t="shared" si="1"/>
        <v>94.76923076923077</v>
      </c>
      <c r="V21" s="12">
        <v>17</v>
      </c>
      <c r="W21" s="23">
        <f t="shared" si="10"/>
        <v>5.230769230769231</v>
      </c>
    </row>
    <row r="22" spans="1:23" ht="15.75" thickBot="1">
      <c r="A22" s="9">
        <v>17</v>
      </c>
      <c r="B22" s="9" t="s">
        <v>28</v>
      </c>
      <c r="C22" s="13">
        <v>326</v>
      </c>
      <c r="D22" s="20">
        <v>313</v>
      </c>
      <c r="E22" s="10">
        <f t="shared" si="2"/>
        <v>639</v>
      </c>
      <c r="F22" s="13">
        <v>196</v>
      </c>
      <c r="G22" s="20">
        <v>190</v>
      </c>
      <c r="H22" s="21">
        <f t="shared" si="3"/>
        <v>386</v>
      </c>
      <c r="I22" s="22">
        <f t="shared" si="4"/>
        <v>60.406885758998435</v>
      </c>
      <c r="J22" s="13">
        <v>12</v>
      </c>
      <c r="K22" s="23">
        <f t="shared" si="5"/>
        <v>3.1088082901554404</v>
      </c>
      <c r="L22" s="13">
        <v>5</v>
      </c>
      <c r="M22" s="23">
        <f t="shared" si="6"/>
        <v>1.2953367875647668</v>
      </c>
      <c r="N22" s="17">
        <v>0</v>
      </c>
      <c r="O22" s="23">
        <f t="shared" si="7"/>
        <v>0</v>
      </c>
      <c r="P22" s="24">
        <v>0</v>
      </c>
      <c r="Q22" s="23">
        <f t="shared" si="8"/>
        <v>0</v>
      </c>
      <c r="R22" s="25">
        <f t="shared" si="0"/>
        <v>369</v>
      </c>
      <c r="S22" s="23">
        <f t="shared" si="9"/>
        <v>95.5958549222798</v>
      </c>
      <c r="T22" s="12">
        <v>342</v>
      </c>
      <c r="U22" s="23">
        <f t="shared" si="1"/>
        <v>92.6829268292683</v>
      </c>
      <c r="V22" s="12">
        <v>27</v>
      </c>
      <c r="W22" s="23">
        <f t="shared" si="10"/>
        <v>7.317073170731708</v>
      </c>
    </row>
    <row r="23" spans="1:23" ht="15.75" thickBot="1">
      <c r="A23" s="9">
        <v>18</v>
      </c>
      <c r="B23" s="9" t="s">
        <v>29</v>
      </c>
      <c r="C23" s="13">
        <v>331</v>
      </c>
      <c r="D23" s="20">
        <v>347</v>
      </c>
      <c r="E23" s="10">
        <f t="shared" si="2"/>
        <v>678</v>
      </c>
      <c r="F23" s="13">
        <v>202</v>
      </c>
      <c r="G23" s="20">
        <v>199</v>
      </c>
      <c r="H23" s="21">
        <f t="shared" si="3"/>
        <v>401</v>
      </c>
      <c r="I23" s="22">
        <f t="shared" si="4"/>
        <v>59.14454277286136</v>
      </c>
      <c r="J23" s="13">
        <v>8</v>
      </c>
      <c r="K23" s="23">
        <f t="shared" si="5"/>
        <v>1.9950124688279303</v>
      </c>
      <c r="L23" s="13">
        <v>8</v>
      </c>
      <c r="M23" s="23">
        <f t="shared" si="6"/>
        <v>1.9950124688279303</v>
      </c>
      <c r="N23" s="17">
        <v>0</v>
      </c>
      <c r="O23" s="23">
        <f t="shared" si="7"/>
        <v>0</v>
      </c>
      <c r="P23" s="24">
        <v>0</v>
      </c>
      <c r="Q23" s="23">
        <f t="shared" si="8"/>
        <v>0</v>
      </c>
      <c r="R23" s="25">
        <f t="shared" si="0"/>
        <v>385</v>
      </c>
      <c r="S23" s="23">
        <f t="shared" si="9"/>
        <v>96.00997506234414</v>
      </c>
      <c r="T23" s="12">
        <v>343</v>
      </c>
      <c r="U23" s="23">
        <f t="shared" si="1"/>
        <v>89.0909090909091</v>
      </c>
      <c r="V23" s="12">
        <v>42</v>
      </c>
      <c r="W23" s="23">
        <f t="shared" si="10"/>
        <v>10.909090909090908</v>
      </c>
    </row>
    <row r="24" spans="1:23" ht="15.75" thickBot="1">
      <c r="A24" s="9">
        <v>19</v>
      </c>
      <c r="B24" s="9" t="s">
        <v>30</v>
      </c>
      <c r="C24" s="13">
        <v>523</v>
      </c>
      <c r="D24" s="20">
        <v>545</v>
      </c>
      <c r="E24" s="10">
        <f t="shared" si="2"/>
        <v>1068</v>
      </c>
      <c r="F24" s="13">
        <v>322</v>
      </c>
      <c r="G24" s="20">
        <v>322</v>
      </c>
      <c r="H24" s="21">
        <f t="shared" si="3"/>
        <v>644</v>
      </c>
      <c r="I24" s="22">
        <f t="shared" si="4"/>
        <v>60.29962546816479</v>
      </c>
      <c r="J24" s="13">
        <v>21</v>
      </c>
      <c r="K24" s="23">
        <f t="shared" si="5"/>
        <v>3.260869565217391</v>
      </c>
      <c r="L24" s="13">
        <v>23</v>
      </c>
      <c r="M24" s="23">
        <f t="shared" si="6"/>
        <v>3.5714285714285716</v>
      </c>
      <c r="N24" s="17">
        <v>0</v>
      </c>
      <c r="O24" s="23">
        <f t="shared" si="7"/>
        <v>0</v>
      </c>
      <c r="P24" s="24">
        <v>0</v>
      </c>
      <c r="Q24" s="23">
        <f t="shared" si="8"/>
        <v>0</v>
      </c>
      <c r="R24" s="25">
        <f t="shared" si="0"/>
        <v>600</v>
      </c>
      <c r="S24" s="23">
        <f t="shared" si="9"/>
        <v>93.16770186335404</v>
      </c>
      <c r="T24" s="12">
        <v>565</v>
      </c>
      <c r="U24" s="23">
        <f t="shared" si="1"/>
        <v>94.16666666666667</v>
      </c>
      <c r="V24" s="12">
        <v>35</v>
      </c>
      <c r="W24" s="23">
        <f t="shared" si="10"/>
        <v>5.833333333333333</v>
      </c>
    </row>
    <row r="25" spans="1:23" ht="15.75" thickBot="1">
      <c r="A25" s="9">
        <v>20</v>
      </c>
      <c r="B25" s="9" t="s">
        <v>31</v>
      </c>
      <c r="C25" s="13">
        <v>421</v>
      </c>
      <c r="D25" s="20">
        <v>430</v>
      </c>
      <c r="E25" s="10">
        <f t="shared" si="2"/>
        <v>851</v>
      </c>
      <c r="F25" s="13">
        <v>284</v>
      </c>
      <c r="G25" s="20">
        <v>280</v>
      </c>
      <c r="H25" s="21">
        <f t="shared" si="3"/>
        <v>564</v>
      </c>
      <c r="I25" s="22">
        <f t="shared" si="4"/>
        <v>66.27497062279672</v>
      </c>
      <c r="J25" s="13">
        <v>6</v>
      </c>
      <c r="K25" s="23">
        <f t="shared" si="5"/>
        <v>1.0638297872340425</v>
      </c>
      <c r="L25" s="13">
        <v>13</v>
      </c>
      <c r="M25" s="23">
        <f t="shared" si="6"/>
        <v>2.3049645390070923</v>
      </c>
      <c r="N25" s="17">
        <v>0</v>
      </c>
      <c r="O25" s="23">
        <f t="shared" si="7"/>
        <v>0</v>
      </c>
      <c r="P25" s="24">
        <v>0</v>
      </c>
      <c r="Q25" s="23">
        <f t="shared" si="8"/>
        <v>0</v>
      </c>
      <c r="R25" s="25">
        <f t="shared" si="0"/>
        <v>545</v>
      </c>
      <c r="S25" s="23">
        <f t="shared" si="9"/>
        <v>96.63120567375887</v>
      </c>
      <c r="T25" s="12">
        <v>500</v>
      </c>
      <c r="U25" s="23">
        <f t="shared" si="1"/>
        <v>91.74311926605505</v>
      </c>
      <c r="V25" s="12">
        <v>45</v>
      </c>
      <c r="W25" s="23">
        <f t="shared" si="10"/>
        <v>8.256880733944953</v>
      </c>
    </row>
    <row r="26" spans="1:23" ht="15.75" thickBot="1">
      <c r="A26" s="9">
        <v>21</v>
      </c>
      <c r="B26" s="9" t="s">
        <v>31</v>
      </c>
      <c r="C26" s="13">
        <v>390</v>
      </c>
      <c r="D26" s="20">
        <v>392</v>
      </c>
      <c r="E26" s="10">
        <f t="shared" si="2"/>
        <v>782</v>
      </c>
      <c r="F26" s="13">
        <v>271</v>
      </c>
      <c r="G26" s="20">
        <v>284</v>
      </c>
      <c r="H26" s="21">
        <f t="shared" si="3"/>
        <v>555</v>
      </c>
      <c r="I26" s="22">
        <f t="shared" si="4"/>
        <v>70.97186700767263</v>
      </c>
      <c r="J26" s="13">
        <v>14</v>
      </c>
      <c r="K26" s="23">
        <f t="shared" si="5"/>
        <v>2.5225225225225225</v>
      </c>
      <c r="L26" s="13">
        <v>11</v>
      </c>
      <c r="M26" s="23">
        <f t="shared" si="6"/>
        <v>1.981981981981982</v>
      </c>
      <c r="N26" s="17">
        <v>0</v>
      </c>
      <c r="O26" s="23">
        <f t="shared" si="7"/>
        <v>0</v>
      </c>
      <c r="P26" s="24">
        <v>0</v>
      </c>
      <c r="Q26" s="23">
        <f t="shared" si="8"/>
        <v>0</v>
      </c>
      <c r="R26" s="25">
        <f t="shared" si="0"/>
        <v>530</v>
      </c>
      <c r="S26" s="23">
        <f t="shared" si="9"/>
        <v>95.49549549549549</v>
      </c>
      <c r="T26" s="12">
        <v>505</v>
      </c>
      <c r="U26" s="23">
        <f t="shared" si="1"/>
        <v>95.28301886792453</v>
      </c>
      <c r="V26" s="12">
        <v>25</v>
      </c>
      <c r="W26" s="23">
        <f t="shared" si="10"/>
        <v>4.716981132075472</v>
      </c>
    </row>
    <row r="27" spans="1:23" ht="15.75" thickBot="1">
      <c r="A27" s="9">
        <v>22</v>
      </c>
      <c r="B27" s="9" t="s">
        <v>20</v>
      </c>
      <c r="C27" s="13">
        <v>486</v>
      </c>
      <c r="D27" s="20">
        <v>519</v>
      </c>
      <c r="E27" s="10">
        <f t="shared" si="2"/>
        <v>1005</v>
      </c>
      <c r="F27" s="13">
        <v>304</v>
      </c>
      <c r="G27" s="20">
        <v>305</v>
      </c>
      <c r="H27" s="21">
        <f t="shared" si="3"/>
        <v>609</v>
      </c>
      <c r="I27" s="22">
        <f t="shared" si="4"/>
        <v>60.59701492537314</v>
      </c>
      <c r="J27" s="13">
        <v>15</v>
      </c>
      <c r="K27" s="23">
        <f t="shared" si="5"/>
        <v>2.4630541871921183</v>
      </c>
      <c r="L27" s="13">
        <v>9</v>
      </c>
      <c r="M27" s="23">
        <f t="shared" si="6"/>
        <v>1.477832512315271</v>
      </c>
      <c r="N27" s="17">
        <v>0</v>
      </c>
      <c r="O27" s="23">
        <f t="shared" si="7"/>
        <v>0</v>
      </c>
      <c r="P27" s="24">
        <v>0</v>
      </c>
      <c r="Q27" s="23">
        <f t="shared" si="8"/>
        <v>0</v>
      </c>
      <c r="R27" s="25">
        <f t="shared" si="0"/>
        <v>585</v>
      </c>
      <c r="S27" s="23">
        <f t="shared" si="9"/>
        <v>96.05911330049261</v>
      </c>
      <c r="T27" s="12">
        <v>532</v>
      </c>
      <c r="U27" s="23">
        <f t="shared" si="1"/>
        <v>90.94017094017094</v>
      </c>
      <c r="V27" s="12">
        <v>53</v>
      </c>
      <c r="W27" s="23">
        <f t="shared" si="10"/>
        <v>9.05982905982906</v>
      </c>
    </row>
    <row r="28" spans="1:23" ht="15.75" thickBot="1">
      <c r="A28" s="9">
        <v>23</v>
      </c>
      <c r="B28" s="9" t="s">
        <v>20</v>
      </c>
      <c r="C28" s="13">
        <v>494</v>
      </c>
      <c r="D28" s="20">
        <v>556</v>
      </c>
      <c r="E28" s="10">
        <f t="shared" si="2"/>
        <v>1050</v>
      </c>
      <c r="F28" s="13">
        <v>279</v>
      </c>
      <c r="G28" s="20">
        <v>308</v>
      </c>
      <c r="H28" s="21">
        <f t="shared" si="3"/>
        <v>587</v>
      </c>
      <c r="I28" s="22">
        <f t="shared" si="4"/>
        <v>55.904761904761905</v>
      </c>
      <c r="J28" s="13">
        <v>11</v>
      </c>
      <c r="K28" s="23">
        <f t="shared" si="5"/>
        <v>1.8739352640545144</v>
      </c>
      <c r="L28" s="13">
        <v>23</v>
      </c>
      <c r="M28" s="23">
        <f t="shared" si="6"/>
        <v>3.918228279386712</v>
      </c>
      <c r="N28" s="17">
        <v>0</v>
      </c>
      <c r="O28" s="23">
        <f t="shared" si="7"/>
        <v>0</v>
      </c>
      <c r="P28" s="24">
        <v>0</v>
      </c>
      <c r="Q28" s="23">
        <f t="shared" si="8"/>
        <v>0</v>
      </c>
      <c r="R28" s="25">
        <f t="shared" si="0"/>
        <v>553</v>
      </c>
      <c r="S28" s="23">
        <f t="shared" si="9"/>
        <v>94.20783645655878</v>
      </c>
      <c r="T28" s="12">
        <v>488</v>
      </c>
      <c r="U28" s="23">
        <f t="shared" si="1"/>
        <v>88.24593128390596</v>
      </c>
      <c r="V28" s="12">
        <v>65</v>
      </c>
      <c r="W28" s="23">
        <f t="shared" si="10"/>
        <v>11.754068716094032</v>
      </c>
    </row>
    <row r="29" spans="1:23" ht="15.75" thickBot="1">
      <c r="A29" s="9">
        <v>24</v>
      </c>
      <c r="B29" s="9" t="s">
        <v>20</v>
      </c>
      <c r="C29" s="13">
        <v>434</v>
      </c>
      <c r="D29" s="20">
        <v>489</v>
      </c>
      <c r="E29" s="10">
        <f t="shared" si="2"/>
        <v>923</v>
      </c>
      <c r="F29" s="13">
        <v>282</v>
      </c>
      <c r="G29" s="20">
        <v>276</v>
      </c>
      <c r="H29" s="21">
        <f t="shared" si="3"/>
        <v>558</v>
      </c>
      <c r="I29" s="22">
        <f t="shared" si="4"/>
        <v>60.45503791982665</v>
      </c>
      <c r="J29" s="13">
        <v>6</v>
      </c>
      <c r="K29" s="23">
        <f t="shared" si="5"/>
        <v>1.075268817204301</v>
      </c>
      <c r="L29" s="13">
        <v>9</v>
      </c>
      <c r="M29" s="23">
        <f t="shared" si="6"/>
        <v>1.6129032258064515</v>
      </c>
      <c r="N29" s="17">
        <v>0</v>
      </c>
      <c r="O29" s="23">
        <f t="shared" si="7"/>
        <v>0</v>
      </c>
      <c r="P29" s="24">
        <v>0</v>
      </c>
      <c r="Q29" s="23">
        <f t="shared" si="8"/>
        <v>0</v>
      </c>
      <c r="R29" s="25">
        <f t="shared" si="0"/>
        <v>543</v>
      </c>
      <c r="S29" s="23">
        <f t="shared" si="9"/>
        <v>97.31182795698925</v>
      </c>
      <c r="T29" s="12">
        <v>500</v>
      </c>
      <c r="U29" s="23">
        <f t="shared" si="1"/>
        <v>92.08103130755065</v>
      </c>
      <c r="V29" s="12">
        <v>43</v>
      </c>
      <c r="W29" s="23">
        <f t="shared" si="10"/>
        <v>7.918968692449355</v>
      </c>
    </row>
    <row r="30" spans="1:23" ht="15.75" thickBot="1">
      <c r="A30" s="9">
        <v>25</v>
      </c>
      <c r="B30" s="9" t="s">
        <v>20</v>
      </c>
      <c r="C30" s="13">
        <v>450</v>
      </c>
      <c r="D30" s="20">
        <v>492</v>
      </c>
      <c r="E30" s="10">
        <f t="shared" si="2"/>
        <v>942</v>
      </c>
      <c r="F30" s="13">
        <v>268</v>
      </c>
      <c r="G30" s="20">
        <v>262</v>
      </c>
      <c r="H30" s="21">
        <f t="shared" si="3"/>
        <v>530</v>
      </c>
      <c r="I30" s="22">
        <f t="shared" si="4"/>
        <v>56.26326963906582</v>
      </c>
      <c r="J30" s="13">
        <v>10</v>
      </c>
      <c r="K30" s="23">
        <f t="shared" si="5"/>
        <v>1.8867924528301887</v>
      </c>
      <c r="L30" s="13">
        <v>16</v>
      </c>
      <c r="M30" s="23">
        <f t="shared" si="6"/>
        <v>3.018867924528302</v>
      </c>
      <c r="N30" s="17">
        <v>0</v>
      </c>
      <c r="O30" s="23">
        <f t="shared" si="7"/>
        <v>0</v>
      </c>
      <c r="P30" s="24">
        <v>0</v>
      </c>
      <c r="Q30" s="23">
        <f t="shared" si="8"/>
        <v>0</v>
      </c>
      <c r="R30" s="25">
        <f t="shared" si="0"/>
        <v>504</v>
      </c>
      <c r="S30" s="23">
        <f t="shared" si="9"/>
        <v>95.09433962264151</v>
      </c>
      <c r="T30" s="12">
        <v>467</v>
      </c>
      <c r="U30" s="23">
        <f t="shared" si="1"/>
        <v>92.65873015873017</v>
      </c>
      <c r="V30" s="12">
        <v>37</v>
      </c>
      <c r="W30" s="23">
        <f t="shared" si="10"/>
        <v>7.341269841269841</v>
      </c>
    </row>
    <row r="31" spans="1:23" ht="15.75" thickBot="1">
      <c r="A31" s="9">
        <v>26</v>
      </c>
      <c r="B31" s="9" t="s">
        <v>20</v>
      </c>
      <c r="C31" s="13">
        <v>472</v>
      </c>
      <c r="D31" s="20">
        <v>506</v>
      </c>
      <c r="E31" s="10">
        <f t="shared" si="2"/>
        <v>978</v>
      </c>
      <c r="F31" s="13">
        <v>281</v>
      </c>
      <c r="G31" s="20">
        <v>264</v>
      </c>
      <c r="H31" s="21">
        <f t="shared" si="3"/>
        <v>545</v>
      </c>
      <c r="I31" s="22">
        <f t="shared" si="4"/>
        <v>55.72597137014315</v>
      </c>
      <c r="J31" s="13">
        <v>7</v>
      </c>
      <c r="K31" s="23">
        <f t="shared" si="5"/>
        <v>1.2844036697247707</v>
      </c>
      <c r="L31" s="13">
        <v>12</v>
      </c>
      <c r="M31" s="23">
        <f t="shared" si="6"/>
        <v>2.2018348623853212</v>
      </c>
      <c r="N31" s="17">
        <v>0</v>
      </c>
      <c r="O31" s="23">
        <f t="shared" si="7"/>
        <v>0</v>
      </c>
      <c r="P31" s="24">
        <v>0</v>
      </c>
      <c r="Q31" s="23">
        <f t="shared" si="8"/>
        <v>0</v>
      </c>
      <c r="R31" s="25">
        <f t="shared" si="0"/>
        <v>526</v>
      </c>
      <c r="S31" s="23">
        <f t="shared" si="9"/>
        <v>96.5137614678899</v>
      </c>
      <c r="T31" s="12">
        <v>477</v>
      </c>
      <c r="U31" s="23">
        <f t="shared" si="1"/>
        <v>90.68441064638783</v>
      </c>
      <c r="V31" s="12">
        <v>49</v>
      </c>
      <c r="W31" s="23">
        <f t="shared" si="10"/>
        <v>9.315589353612168</v>
      </c>
    </row>
    <row r="32" spans="2:23" s="28" customFormat="1" ht="16.5" thickBot="1">
      <c r="B32" s="29" t="s">
        <v>9</v>
      </c>
      <c r="C32" s="30">
        <f>SUM(C6:C31)</f>
        <v>10678</v>
      </c>
      <c r="D32" s="30">
        <f>SUM(D6:D31)</f>
        <v>11321</v>
      </c>
      <c r="E32" s="30">
        <f>SUM(E6:E31)</f>
        <v>21999</v>
      </c>
      <c r="F32" s="30">
        <f>SUM(F6:F31)</f>
        <v>6434</v>
      </c>
      <c r="G32" s="30">
        <f>SUM(G6:G31)</f>
        <v>6333</v>
      </c>
      <c r="H32" s="31">
        <f>SUM(H7:H31)</f>
        <v>12322</v>
      </c>
      <c r="I32" s="32">
        <f t="shared" si="4"/>
        <v>56.011636892586026</v>
      </c>
      <c r="J32" s="33">
        <f>SUM(J6:J31)</f>
        <v>309</v>
      </c>
      <c r="K32" s="34">
        <f t="shared" si="5"/>
        <v>2.5077097873721796</v>
      </c>
      <c r="L32" s="33">
        <f>SUM(L6:L31)</f>
        <v>318</v>
      </c>
      <c r="M32" s="34">
        <f t="shared" si="6"/>
        <v>2.580749878266515</v>
      </c>
      <c r="N32" s="31">
        <f>SUM(N6:N31)</f>
        <v>0</v>
      </c>
      <c r="O32" s="34">
        <f t="shared" si="7"/>
        <v>0</v>
      </c>
      <c r="P32" s="35">
        <f>SUM(P6:P31)</f>
        <v>0</v>
      </c>
      <c r="Q32" s="34">
        <f t="shared" si="8"/>
        <v>0</v>
      </c>
      <c r="R32" s="36">
        <f>SUM(R6:R31)</f>
        <v>12140</v>
      </c>
      <c r="S32" s="23">
        <f t="shared" si="9"/>
        <v>98.52296705080344</v>
      </c>
      <c r="T32" s="37">
        <f>SUM(T6:T31)</f>
        <v>11153</v>
      </c>
      <c r="U32" s="23">
        <f t="shared" si="1"/>
        <v>91.86985172981878</v>
      </c>
      <c r="V32" s="37">
        <f>SUM(V6:V31)</f>
        <v>987</v>
      </c>
      <c r="W32" s="23">
        <f t="shared" si="10"/>
        <v>8.13014827018122</v>
      </c>
    </row>
    <row r="33" spans="7:9" ht="15">
      <c r="G33" s="26"/>
      <c r="H33" s="14"/>
      <c r="I33" s="26"/>
    </row>
    <row r="34" spans="2:9" ht="15">
      <c r="B34" s="15"/>
      <c r="G34" s="26"/>
      <c r="H34" s="14"/>
      <c r="I34" s="26"/>
    </row>
    <row r="35" spans="7:9" ht="15">
      <c r="G35" s="26"/>
      <c r="H35" s="14"/>
      <c r="I35" s="26"/>
    </row>
    <row r="36" spans="7:9" ht="15">
      <c r="G36" s="26"/>
      <c r="H36" s="26"/>
      <c r="I36" s="26"/>
    </row>
  </sheetData>
  <mergeCells count="13">
    <mergeCell ref="A2:W2"/>
    <mergeCell ref="A3:W3"/>
    <mergeCell ref="T4:U4"/>
    <mergeCell ref="V4:W4"/>
    <mergeCell ref="J4:K4"/>
    <mergeCell ref="L4:M4"/>
    <mergeCell ref="P4:Q4"/>
    <mergeCell ref="R4:S4"/>
    <mergeCell ref="A4:A5"/>
    <mergeCell ref="F4:I4"/>
    <mergeCell ref="N4:O4"/>
    <mergeCell ref="B4:B5"/>
    <mergeCell ref="C4:E4"/>
  </mergeCells>
  <printOptions/>
  <pageMargins left="0.75" right="0.75" top="1" bottom="1" header="0.5" footer="0.5"/>
  <pageSetup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stagistaced</cp:lastModifiedBy>
  <cp:lastPrinted>2014-01-24T20:55:12Z</cp:lastPrinted>
  <dcterms:created xsi:type="dcterms:W3CDTF">2013-09-03T06:46:10Z</dcterms:created>
  <dcterms:modified xsi:type="dcterms:W3CDTF">2015-05-15T08:38:47Z</dcterms:modified>
  <cp:category/>
  <cp:version/>
  <cp:contentType/>
  <cp:contentStatus/>
</cp:coreProperties>
</file>