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'Foglio1'!$A$2:$AM$37</definedName>
  </definedNames>
  <calcPr fullCalcOnLoad="1"/>
</workbook>
</file>

<file path=xl/sharedStrings.xml><?xml version="1.0" encoding="utf-8"?>
<sst xmlns="http://schemas.openxmlformats.org/spreadsheetml/2006/main" count="118" uniqueCount="53">
  <si>
    <t>COMUNE DI SAN MINIATO</t>
  </si>
  <si>
    <t>Seggio</t>
  </si>
  <si>
    <t>LOCALITA'</t>
  </si>
  <si>
    <t xml:space="preserve">votanti </t>
  </si>
  <si>
    <t>bianche</t>
  </si>
  <si>
    <t>nulle</t>
  </si>
  <si>
    <t>voti</t>
  </si>
  <si>
    <t>%</t>
  </si>
  <si>
    <t>Iscritti al voto</t>
  </si>
  <si>
    <t>M</t>
  </si>
  <si>
    <t>F</t>
  </si>
  <si>
    <t>Tot</t>
  </si>
  <si>
    <t>Totali</t>
  </si>
  <si>
    <t>Voti Validi</t>
  </si>
  <si>
    <t>5*</t>
  </si>
  <si>
    <t>* - Seggio Speciale Ospedaliero</t>
  </si>
  <si>
    <t>Partito Umanista</t>
  </si>
  <si>
    <t>Partito Popolare Italiano</t>
  </si>
  <si>
    <t>Verdi</t>
  </si>
  <si>
    <t>Forza Italia</t>
  </si>
  <si>
    <t>Partito Comunista - Rifondazione</t>
  </si>
  <si>
    <t>Democratici di Sinistra</t>
  </si>
  <si>
    <t>Comunisti Italiani</t>
  </si>
  <si>
    <t>Emma Bonino</t>
  </si>
  <si>
    <t>Elezioni Europee del 13 giugno 1999</t>
  </si>
  <si>
    <t>Democratici Liberali Repubblicani</t>
  </si>
  <si>
    <t>COBAS per l'autorganizzazione</t>
  </si>
  <si>
    <t>Consumatori Padroni in casa nostra</t>
  </si>
  <si>
    <t>Lega Nord Libertà</t>
  </si>
  <si>
    <t>Cristiani Dem.  Uniti Liberali Dem.</t>
  </si>
  <si>
    <t>I Democratici in Europa con Prodi</t>
  </si>
  <si>
    <t>Socialisti Democratici Italiani</t>
  </si>
  <si>
    <t>Rinnovamento Italiano Lista Dini</t>
  </si>
  <si>
    <t>Unione Democratici per l'Europa</t>
  </si>
  <si>
    <t>Movimento Sociale Fiamma Tricolore</t>
  </si>
  <si>
    <t>Pensionati</t>
  </si>
  <si>
    <t>Patto Segni - Alleanza Nazionale</t>
  </si>
  <si>
    <t>CCD - Democratici di Centro</t>
  </si>
  <si>
    <t>Lega d'Azione Meridionale Lista C</t>
  </si>
  <si>
    <t>San Miniato</t>
  </si>
  <si>
    <t>La Scala</t>
  </si>
  <si>
    <t>La Serra</t>
  </si>
  <si>
    <t>Corazzano</t>
  </si>
  <si>
    <t>Balconevisi</t>
  </si>
  <si>
    <t>Ponte a Egola</t>
  </si>
  <si>
    <t>Ponte a Elsa</t>
  </si>
  <si>
    <t>Isola</t>
  </si>
  <si>
    <t>Stibbio</t>
  </si>
  <si>
    <t>San Romano</t>
  </si>
  <si>
    <t>Cigoli</t>
  </si>
  <si>
    <t>San Donato</t>
  </si>
  <si>
    <t>San Miniato Basso</t>
  </si>
  <si>
    <t>San Mniato Basso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</si>
</sst>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abSelected="1" zoomScale="75" zoomScaleNormal="75" workbookViewId="0" topLeftCell="A1">
      <selection activeCell="I30" sqref="I30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0.8515625" style="0" customWidth="1"/>
    <col min="4" max="4" width="9.57421875" style="0" customWidth="1"/>
    <col min="5" max="5" width="11.8515625" style="0" customWidth="1"/>
    <col min="6" max="6" width="8.57421875" style="0" customWidth="1"/>
    <col min="7" max="7" width="8.140625" style="0" customWidth="1"/>
    <col min="8" max="8" width="10.28125" style="0" customWidth="1"/>
    <col min="9" max="9" width="7.8515625" style="0" customWidth="1"/>
    <col min="14" max="14" width="9.8515625" style="0" customWidth="1"/>
    <col min="16" max="16" width="8.140625" style="0" customWidth="1"/>
    <col min="18" max="18" width="5.7109375" style="0" customWidth="1"/>
    <col min="20" max="20" width="5.421875" style="0" customWidth="1"/>
    <col min="21" max="21" width="9.8515625" style="0" customWidth="1"/>
    <col min="23" max="23" width="10.140625" style="0" customWidth="1"/>
    <col min="24" max="24" width="7.7109375" style="0" customWidth="1"/>
    <col min="25" max="25" width="10.140625" style="0" customWidth="1"/>
    <col min="26" max="26" width="7.8515625" style="0" customWidth="1"/>
    <col min="27" max="27" width="10.140625" style="0" customWidth="1"/>
    <col min="28" max="28" width="7.28125" style="0" customWidth="1"/>
    <col min="29" max="29" width="10.140625" style="0" customWidth="1"/>
    <col min="30" max="30" width="8.28125" style="0" customWidth="1"/>
    <col min="31" max="36" width="10.140625" style="0" customWidth="1"/>
    <col min="37" max="37" width="8.8515625" style="0" customWidth="1"/>
    <col min="38" max="59" width="10.140625" style="0" customWidth="1"/>
  </cols>
  <sheetData>
    <row r="1" spans="1:59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34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30.75" customHeight="1" thickBot="1">
      <c r="A3" s="47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s="7" customFormat="1" ht="39.75" customHeight="1" thickBot="1">
      <c r="A4" s="48" t="s">
        <v>1</v>
      </c>
      <c r="B4" s="38" t="s">
        <v>2</v>
      </c>
      <c r="C4" s="40" t="s">
        <v>8</v>
      </c>
      <c r="D4" s="41"/>
      <c r="E4" s="42"/>
      <c r="F4" s="50" t="s">
        <v>3</v>
      </c>
      <c r="G4" s="51"/>
      <c r="H4" s="51"/>
      <c r="I4" s="52"/>
      <c r="J4" s="54" t="s">
        <v>4</v>
      </c>
      <c r="K4" s="55"/>
      <c r="L4" s="54" t="s">
        <v>5</v>
      </c>
      <c r="M4" s="56"/>
      <c r="N4" s="50" t="s">
        <v>13</v>
      </c>
      <c r="O4" s="53"/>
      <c r="P4" s="36" t="s">
        <v>19</v>
      </c>
      <c r="Q4" s="37"/>
      <c r="R4" s="36" t="s">
        <v>25</v>
      </c>
      <c r="S4" s="37"/>
      <c r="T4" s="43" t="s">
        <v>26</v>
      </c>
      <c r="U4" s="44"/>
      <c r="V4" s="36" t="s">
        <v>23</v>
      </c>
      <c r="W4" s="37"/>
      <c r="X4" s="36" t="s">
        <v>27</v>
      </c>
      <c r="Y4" s="37"/>
      <c r="Z4" s="36" t="s">
        <v>28</v>
      </c>
      <c r="AA4" s="37"/>
      <c r="AB4" s="36" t="s">
        <v>29</v>
      </c>
      <c r="AC4" s="37"/>
      <c r="AD4" s="36" t="s">
        <v>22</v>
      </c>
      <c r="AE4" s="37"/>
      <c r="AF4" s="36" t="s">
        <v>18</v>
      </c>
      <c r="AG4" s="37"/>
      <c r="AH4" s="36" t="s">
        <v>30</v>
      </c>
      <c r="AI4" s="37"/>
      <c r="AJ4" s="36" t="s">
        <v>31</v>
      </c>
      <c r="AK4" s="37"/>
      <c r="AL4" s="36" t="s">
        <v>32</v>
      </c>
      <c r="AM4" s="37"/>
      <c r="AN4" s="36" t="s">
        <v>38</v>
      </c>
      <c r="AO4" s="37"/>
      <c r="AP4" s="36" t="s">
        <v>17</v>
      </c>
      <c r="AQ4" s="37"/>
      <c r="AR4" s="36" t="s">
        <v>33</v>
      </c>
      <c r="AS4" s="37"/>
      <c r="AT4" s="36" t="s">
        <v>34</v>
      </c>
      <c r="AU4" s="37"/>
      <c r="AV4" s="36" t="s">
        <v>35</v>
      </c>
      <c r="AW4" s="37"/>
      <c r="AX4" s="36" t="s">
        <v>21</v>
      </c>
      <c r="AY4" s="37"/>
      <c r="AZ4" s="36" t="s">
        <v>20</v>
      </c>
      <c r="BA4" s="37"/>
      <c r="BB4" s="36" t="s">
        <v>16</v>
      </c>
      <c r="BC4" s="37"/>
      <c r="BD4" s="36" t="s">
        <v>36</v>
      </c>
      <c r="BE4" s="37"/>
      <c r="BF4" s="36" t="s">
        <v>37</v>
      </c>
      <c r="BG4" s="37"/>
    </row>
    <row r="5" spans="1:59" s="3" customFormat="1" ht="38.25" customHeight="1" thickBot="1">
      <c r="A5" s="49"/>
      <c r="B5" s="39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4" t="s">
        <v>11</v>
      </c>
      <c r="I5" s="9" t="s">
        <v>7</v>
      </c>
      <c r="J5" s="4" t="s">
        <v>6</v>
      </c>
      <c r="K5" s="11" t="s">
        <v>7</v>
      </c>
      <c r="L5" s="4" t="s">
        <v>6</v>
      </c>
      <c r="M5" s="9" t="s">
        <v>7</v>
      </c>
      <c r="N5" s="12" t="s">
        <v>6</v>
      </c>
      <c r="O5" s="9" t="s">
        <v>7</v>
      </c>
      <c r="P5" s="4" t="s">
        <v>6</v>
      </c>
      <c r="Q5" s="9" t="s">
        <v>7</v>
      </c>
      <c r="R5" s="4" t="s">
        <v>6</v>
      </c>
      <c r="S5" s="9" t="s">
        <v>7</v>
      </c>
      <c r="T5" s="12" t="s">
        <v>6</v>
      </c>
      <c r="U5" s="9" t="s">
        <v>7</v>
      </c>
      <c r="V5" s="4" t="s">
        <v>6</v>
      </c>
      <c r="W5" s="9" t="s">
        <v>7</v>
      </c>
      <c r="X5" s="4" t="s">
        <v>6</v>
      </c>
      <c r="Y5" s="9" t="s">
        <v>7</v>
      </c>
      <c r="Z5" s="4" t="s">
        <v>6</v>
      </c>
      <c r="AA5" s="9" t="s">
        <v>7</v>
      </c>
      <c r="AB5" s="4" t="s">
        <v>6</v>
      </c>
      <c r="AC5" s="9" t="s">
        <v>7</v>
      </c>
      <c r="AD5" s="4" t="s">
        <v>6</v>
      </c>
      <c r="AE5" s="9" t="s">
        <v>7</v>
      </c>
      <c r="AF5" s="4" t="s">
        <v>6</v>
      </c>
      <c r="AG5" s="9" t="s">
        <v>7</v>
      </c>
      <c r="AH5" s="4" t="s">
        <v>6</v>
      </c>
      <c r="AI5" s="9" t="s">
        <v>7</v>
      </c>
      <c r="AJ5" s="4" t="s">
        <v>6</v>
      </c>
      <c r="AK5" s="9" t="s">
        <v>7</v>
      </c>
      <c r="AL5" s="4" t="s">
        <v>6</v>
      </c>
      <c r="AM5" s="9" t="s">
        <v>7</v>
      </c>
      <c r="AN5" s="4" t="s">
        <v>6</v>
      </c>
      <c r="AO5" s="9" t="s">
        <v>7</v>
      </c>
      <c r="AP5" s="4" t="s">
        <v>6</v>
      </c>
      <c r="AQ5" s="9" t="s">
        <v>7</v>
      </c>
      <c r="AR5" s="4" t="s">
        <v>6</v>
      </c>
      <c r="AS5" s="9" t="s">
        <v>7</v>
      </c>
      <c r="AT5" s="4" t="s">
        <v>6</v>
      </c>
      <c r="AU5" s="9" t="s">
        <v>7</v>
      </c>
      <c r="AV5" s="4" t="s">
        <v>6</v>
      </c>
      <c r="AW5" s="9" t="s">
        <v>7</v>
      </c>
      <c r="AX5" s="4" t="s">
        <v>6</v>
      </c>
      <c r="AY5" s="9" t="s">
        <v>7</v>
      </c>
      <c r="AZ5" s="4" t="s">
        <v>6</v>
      </c>
      <c r="BA5" s="9" t="s">
        <v>7</v>
      </c>
      <c r="BB5" s="4" t="s">
        <v>6</v>
      </c>
      <c r="BC5" s="9" t="s">
        <v>7</v>
      </c>
      <c r="BD5" s="4" t="s">
        <v>6</v>
      </c>
      <c r="BE5" s="9" t="s">
        <v>7</v>
      </c>
      <c r="BF5" s="4" t="s">
        <v>6</v>
      </c>
      <c r="BG5" s="9" t="s">
        <v>7</v>
      </c>
    </row>
    <row r="6" spans="1:59" s="6" customFormat="1" ht="18.75" thickBot="1">
      <c r="A6" s="5">
        <v>1</v>
      </c>
      <c r="B6" s="5" t="s">
        <v>39</v>
      </c>
      <c r="C6" s="21">
        <v>378</v>
      </c>
      <c r="D6" s="21">
        <v>439</v>
      </c>
      <c r="E6" s="21">
        <f>C6+D6</f>
        <v>817</v>
      </c>
      <c r="F6" s="21">
        <v>305</v>
      </c>
      <c r="G6" s="21">
        <v>330</v>
      </c>
      <c r="H6" s="22">
        <f>F6+G6</f>
        <v>635</v>
      </c>
      <c r="I6" s="19">
        <f>H6*100/E6</f>
        <v>77.7233782129743</v>
      </c>
      <c r="J6" s="32">
        <v>21</v>
      </c>
      <c r="K6" s="19">
        <f>J6*100/H6</f>
        <v>3.3070866141732282</v>
      </c>
      <c r="L6" s="32">
        <v>23</v>
      </c>
      <c r="M6" s="19">
        <f>L6*100/H6</f>
        <v>3.622047244094488</v>
      </c>
      <c r="N6" s="13">
        <f>H6-J6-L6</f>
        <v>591</v>
      </c>
      <c r="O6" s="19">
        <f>N6*100/H6</f>
        <v>93.07086614173228</v>
      </c>
      <c r="P6" s="32">
        <v>81</v>
      </c>
      <c r="Q6" s="20">
        <f>P6*100/N6</f>
        <v>13.705583756345177</v>
      </c>
      <c r="R6" s="32">
        <v>2</v>
      </c>
      <c r="S6" s="20">
        <f>R6*100/N6</f>
        <v>0.338409475465313</v>
      </c>
      <c r="T6" s="32">
        <v>0</v>
      </c>
      <c r="U6" s="20">
        <f>T6*100/N6</f>
        <v>0</v>
      </c>
      <c r="V6" s="32">
        <v>42</v>
      </c>
      <c r="W6" s="19">
        <f>V6*100/N6</f>
        <v>7.106598984771574</v>
      </c>
      <c r="X6" s="32">
        <v>0</v>
      </c>
      <c r="Y6" s="19">
        <f>X6*100/N6</f>
        <v>0</v>
      </c>
      <c r="Z6" s="32">
        <v>2</v>
      </c>
      <c r="AA6" s="19">
        <f>Z6*100/N6</f>
        <v>0.338409475465313</v>
      </c>
      <c r="AB6" s="32">
        <v>4</v>
      </c>
      <c r="AC6" s="19">
        <f>AB6*100/N6</f>
        <v>0.676818950930626</v>
      </c>
      <c r="AD6" s="32">
        <v>26</v>
      </c>
      <c r="AE6" s="19">
        <f>AD6*100/N6</f>
        <v>4.399323181049069</v>
      </c>
      <c r="AF6" s="32">
        <v>18</v>
      </c>
      <c r="AG6" s="19">
        <f>AF6*100/N6</f>
        <v>3.045685279187817</v>
      </c>
      <c r="AH6" s="32">
        <v>23</v>
      </c>
      <c r="AI6" s="19">
        <f>AH6*100/N6</f>
        <v>3.8917089678510997</v>
      </c>
      <c r="AJ6" s="32">
        <v>7</v>
      </c>
      <c r="AK6" s="19">
        <f>AJ6*100/N6</f>
        <v>1.1844331641285957</v>
      </c>
      <c r="AL6" s="32">
        <v>5</v>
      </c>
      <c r="AM6" s="19">
        <f>AL6*100/N6</f>
        <v>0.8460236886632826</v>
      </c>
      <c r="AN6" s="32">
        <v>1</v>
      </c>
      <c r="AO6" s="19">
        <f>AN6*100/N6</f>
        <v>0.1692047377326565</v>
      </c>
      <c r="AP6" s="32">
        <v>37</v>
      </c>
      <c r="AQ6" s="19">
        <f>AP6*100/N6</f>
        <v>6.260575296108291</v>
      </c>
      <c r="AR6" s="32">
        <v>2</v>
      </c>
      <c r="AS6" s="19">
        <f>AR6*100/N6</f>
        <v>0.338409475465313</v>
      </c>
      <c r="AT6" s="32">
        <v>8</v>
      </c>
      <c r="AU6" s="19">
        <f>AT6*100/N6</f>
        <v>1.353637901861252</v>
      </c>
      <c r="AV6" s="32">
        <v>6</v>
      </c>
      <c r="AW6" s="19">
        <f>AV6*100/N6</f>
        <v>1.015228426395939</v>
      </c>
      <c r="AX6" s="32">
        <v>191</v>
      </c>
      <c r="AY6" s="19">
        <f>AX6*100/N6</f>
        <v>32.31810490693739</v>
      </c>
      <c r="AZ6" s="32">
        <v>35</v>
      </c>
      <c r="BA6" s="19">
        <f>AZ6*100/N6</f>
        <v>5.922165820642978</v>
      </c>
      <c r="BB6" s="32">
        <v>1</v>
      </c>
      <c r="BC6" s="19">
        <f>BB6*100/N6</f>
        <v>0.1692047377326565</v>
      </c>
      <c r="BD6" s="32">
        <v>82</v>
      </c>
      <c r="BE6" s="19">
        <f>BD6*100/N6</f>
        <v>13.874788494077833</v>
      </c>
      <c r="BF6" s="32">
        <v>18</v>
      </c>
      <c r="BG6" s="19">
        <f>BF6*100/N6</f>
        <v>3.045685279187817</v>
      </c>
    </row>
    <row r="7" spans="1:59" s="6" customFormat="1" ht="18.75" thickBot="1">
      <c r="A7" s="5">
        <v>2</v>
      </c>
      <c r="B7" s="5" t="s">
        <v>39</v>
      </c>
      <c r="C7" s="21">
        <v>377</v>
      </c>
      <c r="D7" s="21">
        <v>441</v>
      </c>
      <c r="E7" s="21">
        <v>818</v>
      </c>
      <c r="F7" s="21">
        <v>306</v>
      </c>
      <c r="G7" s="21">
        <v>326</v>
      </c>
      <c r="H7" s="22">
        <v>632</v>
      </c>
      <c r="I7" s="19">
        <f aca="true" t="shared" si="0" ref="I7:I33">H7*100/E7</f>
        <v>77.26161369193154</v>
      </c>
      <c r="J7" s="32">
        <v>27</v>
      </c>
      <c r="K7" s="19">
        <f aca="true" t="shared" si="1" ref="K7:K33">J7*100/H7</f>
        <v>4.272151898734177</v>
      </c>
      <c r="L7" s="32">
        <v>15</v>
      </c>
      <c r="M7" s="19">
        <f aca="true" t="shared" si="2" ref="M7:M33">L7*100/H7</f>
        <v>2.3734177215189876</v>
      </c>
      <c r="N7" s="13">
        <f aca="true" t="shared" si="3" ref="N7:N33">H7-J7-L7</f>
        <v>590</v>
      </c>
      <c r="O7" s="19">
        <f>N7*100/H7</f>
        <v>93.35443037974683</v>
      </c>
      <c r="P7" s="32">
        <v>118</v>
      </c>
      <c r="Q7" s="20">
        <f aca="true" t="shared" si="4" ref="Q7:Q33">P7*100/N7</f>
        <v>20</v>
      </c>
      <c r="R7" s="32">
        <v>1</v>
      </c>
      <c r="S7" s="20">
        <f aca="true" t="shared" si="5" ref="S7:S33">R7*100/N7</f>
        <v>0.1694915254237288</v>
      </c>
      <c r="T7" s="32">
        <v>0</v>
      </c>
      <c r="U7" s="20">
        <f aca="true" t="shared" si="6" ref="U7:U33">T7*100/N7</f>
        <v>0</v>
      </c>
      <c r="V7" s="32">
        <v>55</v>
      </c>
      <c r="W7" s="19">
        <f aca="true" t="shared" si="7" ref="W7:W33">V7*100/N7</f>
        <v>9.322033898305085</v>
      </c>
      <c r="X7" s="32"/>
      <c r="Y7" s="19">
        <f aca="true" t="shared" si="8" ref="Y7:Y33">X7*100/N7</f>
        <v>0</v>
      </c>
      <c r="Z7" s="32">
        <v>6</v>
      </c>
      <c r="AA7" s="19">
        <f aca="true" t="shared" si="9" ref="AA7:AA33">Z7*100/N7</f>
        <v>1.0169491525423728</v>
      </c>
      <c r="AB7" s="32">
        <v>9</v>
      </c>
      <c r="AC7" s="19">
        <f aca="true" t="shared" si="10" ref="AC7:AC33">AB7*100/N7</f>
        <v>1.5254237288135593</v>
      </c>
      <c r="AD7" s="32">
        <v>26</v>
      </c>
      <c r="AE7" s="19">
        <f aca="true" t="shared" si="11" ref="AE7:AE33">AD7*100/N7</f>
        <v>4.406779661016949</v>
      </c>
      <c r="AF7" s="32">
        <v>20</v>
      </c>
      <c r="AG7" s="19">
        <f aca="true" t="shared" si="12" ref="AG7:AG33">AF7*100/N7</f>
        <v>3.389830508474576</v>
      </c>
      <c r="AH7" s="32">
        <v>19</v>
      </c>
      <c r="AI7" s="19">
        <f aca="true" t="shared" si="13" ref="AI7:AI33">AH7*100/N7</f>
        <v>3.2203389830508473</v>
      </c>
      <c r="AJ7" s="32">
        <v>9</v>
      </c>
      <c r="AK7" s="19">
        <f aca="true" t="shared" si="14" ref="AK7:AK33">AJ7*100/N7</f>
        <v>1.5254237288135593</v>
      </c>
      <c r="AL7" s="32">
        <v>8</v>
      </c>
      <c r="AM7" s="19">
        <f aca="true" t="shared" si="15" ref="AM7:AM33">AL7*100/N7</f>
        <v>1.3559322033898304</v>
      </c>
      <c r="AN7" s="32">
        <v>0</v>
      </c>
      <c r="AO7" s="19">
        <f aca="true" t="shared" si="16" ref="AO7:AO33">AN7*100/N7</f>
        <v>0</v>
      </c>
      <c r="AP7" s="32">
        <v>42</v>
      </c>
      <c r="AQ7" s="19">
        <f aca="true" t="shared" si="17" ref="AQ7:AQ33">AP7*100/N7</f>
        <v>7.11864406779661</v>
      </c>
      <c r="AR7" s="32">
        <v>1</v>
      </c>
      <c r="AS7" s="19">
        <f aca="true" t="shared" si="18" ref="AS7:AS33">AR7*100/N7</f>
        <v>0.1694915254237288</v>
      </c>
      <c r="AT7" s="32">
        <v>7</v>
      </c>
      <c r="AU7" s="19">
        <f aca="true" t="shared" si="19" ref="AU7:AU33">AT7*100/N7</f>
        <v>1.1864406779661016</v>
      </c>
      <c r="AV7" s="32">
        <v>5</v>
      </c>
      <c r="AW7" s="19">
        <f aca="true" t="shared" si="20" ref="AW7:AW32">AV7*100/N7</f>
        <v>0.847457627118644</v>
      </c>
      <c r="AX7" s="32">
        <v>107</v>
      </c>
      <c r="AY7" s="19">
        <f aca="true" t="shared" si="21" ref="AY7:AY33">AX7*100/N7</f>
        <v>18.135593220338983</v>
      </c>
      <c r="AZ7" s="32">
        <v>57</v>
      </c>
      <c r="BA7" s="19">
        <f aca="true" t="shared" si="22" ref="BA7:BA33">AZ7*100/N7</f>
        <v>9.661016949152541</v>
      </c>
      <c r="BB7" s="32">
        <v>0</v>
      </c>
      <c r="BC7" s="19">
        <f aca="true" t="shared" si="23" ref="BC7:BC33">BB7*100/N7</f>
        <v>0</v>
      </c>
      <c r="BD7" s="32">
        <v>80</v>
      </c>
      <c r="BE7" s="19">
        <f aca="true" t="shared" si="24" ref="BE7:BE33">BD7*100/N7</f>
        <v>13.559322033898304</v>
      </c>
      <c r="BF7" s="32">
        <v>20</v>
      </c>
      <c r="BG7" s="19">
        <f aca="true" t="shared" si="25" ref="BG7:BG33">BF7*100/N7</f>
        <v>3.389830508474576</v>
      </c>
    </row>
    <row r="8" spans="1:59" s="6" customFormat="1" ht="18.75" thickBot="1">
      <c r="A8" s="5">
        <v>3</v>
      </c>
      <c r="B8" s="5" t="s">
        <v>39</v>
      </c>
      <c r="C8" s="21">
        <v>364</v>
      </c>
      <c r="D8" s="21">
        <v>431</v>
      </c>
      <c r="E8" s="21">
        <v>795</v>
      </c>
      <c r="F8" s="21">
        <v>284</v>
      </c>
      <c r="G8" s="21">
        <v>315</v>
      </c>
      <c r="H8" s="22">
        <v>599</v>
      </c>
      <c r="I8" s="19">
        <f t="shared" si="0"/>
        <v>75.34591194968553</v>
      </c>
      <c r="J8" s="32">
        <v>30</v>
      </c>
      <c r="K8" s="19">
        <f t="shared" si="1"/>
        <v>5.008347245409015</v>
      </c>
      <c r="L8" s="32">
        <v>11</v>
      </c>
      <c r="M8" s="19">
        <f t="shared" si="2"/>
        <v>1.8363939899833055</v>
      </c>
      <c r="N8" s="13">
        <f t="shared" si="3"/>
        <v>558</v>
      </c>
      <c r="O8" s="19">
        <f>N8*100/H8</f>
        <v>93.15525876460768</v>
      </c>
      <c r="P8" s="32">
        <v>90</v>
      </c>
      <c r="Q8" s="20">
        <f t="shared" si="4"/>
        <v>16.129032258064516</v>
      </c>
      <c r="R8" s="32">
        <v>3</v>
      </c>
      <c r="S8" s="20">
        <f t="shared" si="5"/>
        <v>0.5376344086021505</v>
      </c>
      <c r="T8" s="32">
        <v>1</v>
      </c>
      <c r="U8" s="20">
        <f t="shared" si="6"/>
        <v>0.17921146953405018</v>
      </c>
      <c r="V8" s="32">
        <v>37</v>
      </c>
      <c r="W8" s="19">
        <f t="shared" si="7"/>
        <v>6.630824372759856</v>
      </c>
      <c r="X8" s="32">
        <v>2</v>
      </c>
      <c r="Y8" s="19">
        <f t="shared" si="8"/>
        <v>0.35842293906810035</v>
      </c>
      <c r="Z8" s="32">
        <v>2</v>
      </c>
      <c r="AA8" s="19">
        <f t="shared" si="9"/>
        <v>0.35842293906810035</v>
      </c>
      <c r="AB8" s="32">
        <v>9</v>
      </c>
      <c r="AC8" s="19">
        <f t="shared" si="10"/>
        <v>1.6129032258064515</v>
      </c>
      <c r="AD8" s="32">
        <v>29</v>
      </c>
      <c r="AE8" s="19">
        <f t="shared" si="11"/>
        <v>5.197132616487456</v>
      </c>
      <c r="AF8" s="32">
        <v>12</v>
      </c>
      <c r="AG8" s="19">
        <f t="shared" si="12"/>
        <v>2.150537634408602</v>
      </c>
      <c r="AH8" s="32">
        <v>25</v>
      </c>
      <c r="AI8" s="19">
        <f t="shared" si="13"/>
        <v>4.480286738351254</v>
      </c>
      <c r="AJ8" s="32">
        <v>7</v>
      </c>
      <c r="AK8" s="19">
        <f t="shared" si="14"/>
        <v>1.2544802867383513</v>
      </c>
      <c r="AL8" s="32">
        <v>4</v>
      </c>
      <c r="AM8" s="19">
        <f t="shared" si="15"/>
        <v>0.7168458781362007</v>
      </c>
      <c r="AN8" s="32">
        <v>0</v>
      </c>
      <c r="AO8" s="19">
        <f t="shared" si="16"/>
        <v>0</v>
      </c>
      <c r="AP8" s="32">
        <v>47</v>
      </c>
      <c r="AQ8" s="19">
        <f t="shared" si="17"/>
        <v>8.422939068100359</v>
      </c>
      <c r="AR8" s="32">
        <v>0</v>
      </c>
      <c r="AS8" s="19">
        <f t="shared" si="18"/>
        <v>0</v>
      </c>
      <c r="AT8" s="32">
        <v>10</v>
      </c>
      <c r="AU8" s="19">
        <f t="shared" si="19"/>
        <v>1.7921146953405018</v>
      </c>
      <c r="AV8" s="32">
        <v>1</v>
      </c>
      <c r="AW8" s="19">
        <f t="shared" si="20"/>
        <v>0.17921146953405018</v>
      </c>
      <c r="AX8" s="32">
        <v>138</v>
      </c>
      <c r="AY8" s="19">
        <f t="shared" si="21"/>
        <v>24.731182795698924</v>
      </c>
      <c r="AZ8" s="32">
        <v>52</v>
      </c>
      <c r="BA8" s="19">
        <f t="shared" si="22"/>
        <v>9.31899641577061</v>
      </c>
      <c r="BB8" s="32">
        <v>1</v>
      </c>
      <c r="BC8" s="19">
        <f t="shared" si="23"/>
        <v>0.17921146953405018</v>
      </c>
      <c r="BD8" s="32">
        <v>78</v>
      </c>
      <c r="BE8" s="19">
        <f t="shared" si="24"/>
        <v>13.978494623655914</v>
      </c>
      <c r="BF8" s="32">
        <v>10</v>
      </c>
      <c r="BG8" s="19">
        <f t="shared" si="25"/>
        <v>1.7921146953405018</v>
      </c>
    </row>
    <row r="9" spans="1:59" s="6" customFormat="1" ht="18.75" thickBot="1">
      <c r="A9" s="5">
        <v>4</v>
      </c>
      <c r="B9" s="5" t="s">
        <v>39</v>
      </c>
      <c r="C9" s="21">
        <v>328</v>
      </c>
      <c r="D9" s="21">
        <v>324</v>
      </c>
      <c r="E9" s="21">
        <v>652</v>
      </c>
      <c r="F9" s="21">
        <v>267</v>
      </c>
      <c r="G9" s="21">
        <v>239</v>
      </c>
      <c r="H9" s="22">
        <v>506</v>
      </c>
      <c r="I9" s="19">
        <f t="shared" si="0"/>
        <v>77.60736196319019</v>
      </c>
      <c r="J9" s="32">
        <v>32</v>
      </c>
      <c r="K9" s="19">
        <f t="shared" si="1"/>
        <v>6.324110671936759</v>
      </c>
      <c r="L9" s="32">
        <v>15</v>
      </c>
      <c r="M9" s="19">
        <f t="shared" si="2"/>
        <v>2.964426877470356</v>
      </c>
      <c r="N9" s="13">
        <f t="shared" si="3"/>
        <v>459</v>
      </c>
      <c r="O9" s="19">
        <f>N9*100/H9</f>
        <v>90.71146245059289</v>
      </c>
      <c r="P9" s="32">
        <v>87</v>
      </c>
      <c r="Q9" s="20">
        <f t="shared" si="4"/>
        <v>18.954248366013072</v>
      </c>
      <c r="R9" s="32">
        <v>7</v>
      </c>
      <c r="S9" s="20">
        <f t="shared" si="5"/>
        <v>1.5250544662309369</v>
      </c>
      <c r="T9" s="32">
        <v>1</v>
      </c>
      <c r="U9" s="20">
        <f t="shared" si="6"/>
        <v>0.2178649237472767</v>
      </c>
      <c r="V9" s="32">
        <v>22</v>
      </c>
      <c r="W9" s="19">
        <f t="shared" si="7"/>
        <v>4.793028322440088</v>
      </c>
      <c r="X9" s="32">
        <v>1</v>
      </c>
      <c r="Y9" s="19">
        <f t="shared" si="8"/>
        <v>0.2178649237472767</v>
      </c>
      <c r="Z9" s="32">
        <v>0</v>
      </c>
      <c r="AA9" s="19">
        <f t="shared" si="9"/>
        <v>0</v>
      </c>
      <c r="AB9" s="32">
        <v>8</v>
      </c>
      <c r="AC9" s="19">
        <f t="shared" si="10"/>
        <v>1.7429193899782136</v>
      </c>
      <c r="AD9" s="32">
        <v>19</v>
      </c>
      <c r="AE9" s="19">
        <f t="shared" si="11"/>
        <v>4.139433551198257</v>
      </c>
      <c r="AF9" s="32">
        <v>8</v>
      </c>
      <c r="AG9" s="19">
        <f t="shared" si="12"/>
        <v>1.7429193899782136</v>
      </c>
      <c r="AH9" s="32">
        <v>22</v>
      </c>
      <c r="AI9" s="19">
        <f t="shared" si="13"/>
        <v>4.793028322440088</v>
      </c>
      <c r="AJ9" s="32">
        <v>5</v>
      </c>
      <c r="AK9" s="19">
        <f t="shared" si="14"/>
        <v>1.0893246187363834</v>
      </c>
      <c r="AL9" s="32">
        <v>4</v>
      </c>
      <c r="AM9" s="19">
        <f t="shared" si="15"/>
        <v>0.8714596949891068</v>
      </c>
      <c r="AN9" s="32">
        <v>1</v>
      </c>
      <c r="AO9" s="19">
        <f t="shared" si="16"/>
        <v>0.2178649237472767</v>
      </c>
      <c r="AP9" s="32">
        <v>16</v>
      </c>
      <c r="AQ9" s="19">
        <f t="shared" si="17"/>
        <v>3.485838779956427</v>
      </c>
      <c r="AR9" s="32">
        <v>1</v>
      </c>
      <c r="AS9" s="19">
        <f t="shared" si="18"/>
        <v>0.2178649237472767</v>
      </c>
      <c r="AT9" s="32">
        <v>6</v>
      </c>
      <c r="AU9" s="19">
        <f t="shared" si="19"/>
        <v>1.3071895424836601</v>
      </c>
      <c r="AV9" s="32">
        <v>5</v>
      </c>
      <c r="AW9" s="19">
        <f t="shared" si="20"/>
        <v>1.0893246187363834</v>
      </c>
      <c r="AX9" s="32">
        <v>136</v>
      </c>
      <c r="AY9" s="19">
        <f t="shared" si="21"/>
        <v>29.62962962962963</v>
      </c>
      <c r="AZ9" s="32">
        <v>53</v>
      </c>
      <c r="BA9" s="19">
        <f t="shared" si="22"/>
        <v>11.546840958605664</v>
      </c>
      <c r="BB9" s="32">
        <v>0</v>
      </c>
      <c r="BC9" s="19">
        <f t="shared" si="23"/>
        <v>0</v>
      </c>
      <c r="BD9" s="32">
        <v>52</v>
      </c>
      <c r="BE9" s="19">
        <f t="shared" si="24"/>
        <v>11.328976034858387</v>
      </c>
      <c r="BF9" s="32">
        <v>5</v>
      </c>
      <c r="BG9" s="19">
        <f t="shared" si="25"/>
        <v>1.0893246187363834</v>
      </c>
    </row>
    <row r="10" spans="1:59" s="6" customFormat="1" ht="18.75" thickBot="1">
      <c r="A10" s="5" t="s">
        <v>14</v>
      </c>
      <c r="B10" s="5" t="s">
        <v>39</v>
      </c>
      <c r="C10" s="21"/>
      <c r="D10" s="21"/>
      <c r="E10" s="21"/>
      <c r="F10" s="21">
        <v>10</v>
      </c>
      <c r="G10" s="21">
        <v>14</v>
      </c>
      <c r="H10" s="22">
        <v>24</v>
      </c>
      <c r="I10" s="19"/>
      <c r="J10" s="32">
        <v>0</v>
      </c>
      <c r="K10" s="19">
        <f t="shared" si="1"/>
        <v>0</v>
      </c>
      <c r="L10" s="32">
        <v>2</v>
      </c>
      <c r="M10" s="19">
        <f t="shared" si="2"/>
        <v>8.333333333333334</v>
      </c>
      <c r="N10" s="13">
        <f t="shared" si="3"/>
        <v>22</v>
      </c>
      <c r="O10" s="19">
        <f>N10*100/H10</f>
        <v>91.66666666666667</v>
      </c>
      <c r="P10" s="32">
        <v>2</v>
      </c>
      <c r="Q10" s="20">
        <f t="shared" si="4"/>
        <v>9.090909090909092</v>
      </c>
      <c r="R10" s="32"/>
      <c r="S10" s="20">
        <f t="shared" si="5"/>
        <v>0</v>
      </c>
      <c r="T10" s="32"/>
      <c r="U10" s="20">
        <f t="shared" si="6"/>
        <v>0</v>
      </c>
      <c r="V10" s="32">
        <v>4</v>
      </c>
      <c r="W10" s="19">
        <f t="shared" si="7"/>
        <v>18.181818181818183</v>
      </c>
      <c r="X10" s="32"/>
      <c r="Y10" s="19">
        <f t="shared" si="8"/>
        <v>0</v>
      </c>
      <c r="Z10" s="32"/>
      <c r="AA10" s="19">
        <f t="shared" si="9"/>
        <v>0</v>
      </c>
      <c r="AB10" s="32">
        <v>1</v>
      </c>
      <c r="AC10" s="19">
        <f t="shared" si="10"/>
        <v>4.545454545454546</v>
      </c>
      <c r="AD10" s="32">
        <v>1</v>
      </c>
      <c r="AE10" s="19">
        <f t="shared" si="11"/>
        <v>4.545454545454546</v>
      </c>
      <c r="AF10" s="32"/>
      <c r="AG10" s="19">
        <f t="shared" si="12"/>
        <v>0</v>
      </c>
      <c r="AH10" s="32"/>
      <c r="AI10" s="19">
        <f t="shared" si="13"/>
        <v>0</v>
      </c>
      <c r="AJ10" s="32"/>
      <c r="AK10" s="19">
        <f t="shared" si="14"/>
        <v>0</v>
      </c>
      <c r="AL10" s="32">
        <v>1</v>
      </c>
      <c r="AM10" s="19">
        <f t="shared" si="15"/>
        <v>4.545454545454546</v>
      </c>
      <c r="AN10" s="32">
        <v>0</v>
      </c>
      <c r="AO10" s="19">
        <f t="shared" si="16"/>
        <v>0</v>
      </c>
      <c r="AP10" s="32"/>
      <c r="AQ10" s="19">
        <f t="shared" si="17"/>
        <v>0</v>
      </c>
      <c r="AR10" s="32"/>
      <c r="AS10" s="19">
        <f t="shared" si="18"/>
        <v>0</v>
      </c>
      <c r="AT10" s="32"/>
      <c r="AU10" s="19">
        <f t="shared" si="19"/>
        <v>0</v>
      </c>
      <c r="AV10" s="32"/>
      <c r="AW10" s="19">
        <f t="shared" si="20"/>
        <v>0</v>
      </c>
      <c r="AX10" s="32">
        <v>9</v>
      </c>
      <c r="AY10" s="19">
        <f t="shared" si="21"/>
        <v>40.90909090909091</v>
      </c>
      <c r="AZ10" s="32">
        <v>2</v>
      </c>
      <c r="BA10" s="19">
        <f t="shared" si="22"/>
        <v>9.090909090909092</v>
      </c>
      <c r="BB10" s="32"/>
      <c r="BC10" s="19">
        <f t="shared" si="23"/>
        <v>0</v>
      </c>
      <c r="BD10" s="32">
        <v>2</v>
      </c>
      <c r="BE10" s="19">
        <f t="shared" si="24"/>
        <v>9.090909090909092</v>
      </c>
      <c r="BF10" s="32">
        <v>0</v>
      </c>
      <c r="BG10" s="19">
        <f t="shared" si="25"/>
        <v>0</v>
      </c>
    </row>
    <row r="11" spans="1:59" s="6" customFormat="1" ht="18.75" thickBot="1">
      <c r="A11" s="5">
        <v>6</v>
      </c>
      <c r="B11" s="5" t="s">
        <v>40</v>
      </c>
      <c r="C11" s="21">
        <v>421</v>
      </c>
      <c r="D11" s="21">
        <v>439</v>
      </c>
      <c r="E11" s="21">
        <v>860</v>
      </c>
      <c r="F11" s="21">
        <v>341</v>
      </c>
      <c r="G11" s="21">
        <v>322</v>
      </c>
      <c r="H11" s="22">
        <v>663</v>
      </c>
      <c r="I11" s="19">
        <f>H11*100/E11</f>
        <v>77.09302325581395</v>
      </c>
      <c r="J11" s="32">
        <v>27</v>
      </c>
      <c r="K11" s="19">
        <f t="shared" si="1"/>
        <v>4.072398190045249</v>
      </c>
      <c r="L11" s="32">
        <v>44</v>
      </c>
      <c r="M11" s="19">
        <f t="shared" si="2"/>
        <v>6.636500754147813</v>
      </c>
      <c r="N11" s="13">
        <f t="shared" si="3"/>
        <v>592</v>
      </c>
      <c r="O11" s="19">
        <f aca="true" t="shared" si="26" ref="O11:O33">N11*100/H11</f>
        <v>89.29110105580693</v>
      </c>
      <c r="P11" s="32">
        <v>86</v>
      </c>
      <c r="Q11" s="20">
        <f t="shared" si="4"/>
        <v>14.527027027027026</v>
      </c>
      <c r="R11" s="32">
        <v>1</v>
      </c>
      <c r="S11" s="20">
        <f t="shared" si="5"/>
        <v>0.16891891891891891</v>
      </c>
      <c r="T11" s="32"/>
      <c r="U11" s="20">
        <f t="shared" si="6"/>
        <v>0</v>
      </c>
      <c r="V11" s="32">
        <v>37</v>
      </c>
      <c r="W11" s="19">
        <f t="shared" si="7"/>
        <v>6.25</v>
      </c>
      <c r="X11" s="32"/>
      <c r="Y11" s="19">
        <f t="shared" si="8"/>
        <v>0</v>
      </c>
      <c r="Z11" s="32">
        <v>5</v>
      </c>
      <c r="AA11" s="19">
        <f t="shared" si="9"/>
        <v>0.8445945945945946</v>
      </c>
      <c r="AB11" s="32">
        <v>7</v>
      </c>
      <c r="AC11" s="19">
        <f t="shared" si="10"/>
        <v>1.1824324324324325</v>
      </c>
      <c r="AD11" s="32">
        <v>41</v>
      </c>
      <c r="AE11" s="19">
        <f t="shared" si="11"/>
        <v>6.925675675675675</v>
      </c>
      <c r="AF11" s="32">
        <v>7</v>
      </c>
      <c r="AG11" s="19">
        <f t="shared" si="12"/>
        <v>1.1824324324324325</v>
      </c>
      <c r="AH11" s="32">
        <v>16</v>
      </c>
      <c r="AI11" s="19">
        <f t="shared" si="13"/>
        <v>2.7027027027027026</v>
      </c>
      <c r="AJ11" s="32">
        <v>6</v>
      </c>
      <c r="AK11" s="19">
        <f t="shared" si="14"/>
        <v>1.0135135135135136</v>
      </c>
      <c r="AL11" s="32">
        <v>3</v>
      </c>
      <c r="AM11" s="19">
        <f t="shared" si="15"/>
        <v>0.5067567567567568</v>
      </c>
      <c r="AN11" s="32">
        <v>0</v>
      </c>
      <c r="AO11" s="19">
        <f t="shared" si="16"/>
        <v>0</v>
      </c>
      <c r="AP11" s="32">
        <v>25</v>
      </c>
      <c r="AQ11" s="19">
        <f t="shared" si="17"/>
        <v>4.222972972972973</v>
      </c>
      <c r="AR11" s="32">
        <v>1</v>
      </c>
      <c r="AS11" s="19">
        <f t="shared" si="18"/>
        <v>0.16891891891891891</v>
      </c>
      <c r="AT11" s="32">
        <v>6</v>
      </c>
      <c r="AU11" s="19">
        <f t="shared" si="19"/>
        <v>1.0135135135135136</v>
      </c>
      <c r="AV11" s="32">
        <v>5</v>
      </c>
      <c r="AW11" s="19">
        <f t="shared" si="20"/>
        <v>0.8445945945945946</v>
      </c>
      <c r="AX11" s="32">
        <v>261</v>
      </c>
      <c r="AY11" s="19">
        <f t="shared" si="21"/>
        <v>44.08783783783784</v>
      </c>
      <c r="AZ11" s="32">
        <v>54</v>
      </c>
      <c r="BA11" s="19">
        <f t="shared" si="22"/>
        <v>9.121621621621621</v>
      </c>
      <c r="BB11" s="32">
        <v>0</v>
      </c>
      <c r="BC11" s="19">
        <f t="shared" si="23"/>
        <v>0</v>
      </c>
      <c r="BD11" s="32">
        <v>27</v>
      </c>
      <c r="BE11" s="19">
        <f t="shared" si="24"/>
        <v>4.5608108108108105</v>
      </c>
      <c r="BF11" s="32">
        <v>4</v>
      </c>
      <c r="BG11" s="19">
        <f t="shared" si="25"/>
        <v>0.6756756756756757</v>
      </c>
    </row>
    <row r="12" spans="1:59" s="6" customFormat="1" ht="18.75" thickBot="1">
      <c r="A12" s="5">
        <v>7</v>
      </c>
      <c r="B12" s="5" t="s">
        <v>40</v>
      </c>
      <c r="C12" s="21">
        <v>340</v>
      </c>
      <c r="D12" s="21">
        <v>346</v>
      </c>
      <c r="E12" s="21">
        <v>686</v>
      </c>
      <c r="F12" s="21">
        <v>267</v>
      </c>
      <c r="G12" s="21">
        <v>249</v>
      </c>
      <c r="H12" s="22">
        <f>F12+G12</f>
        <v>516</v>
      </c>
      <c r="I12" s="19">
        <f t="shared" si="0"/>
        <v>75.21865889212827</v>
      </c>
      <c r="J12" s="32">
        <v>19</v>
      </c>
      <c r="K12" s="19">
        <f t="shared" si="1"/>
        <v>3.682170542635659</v>
      </c>
      <c r="L12" s="32">
        <v>18</v>
      </c>
      <c r="M12" s="19">
        <f t="shared" si="2"/>
        <v>3.488372093023256</v>
      </c>
      <c r="N12" s="13">
        <f t="shared" si="3"/>
        <v>479</v>
      </c>
      <c r="O12" s="19">
        <f t="shared" si="26"/>
        <v>92.82945736434108</v>
      </c>
      <c r="P12" s="32">
        <v>61</v>
      </c>
      <c r="Q12" s="20">
        <f t="shared" si="4"/>
        <v>12.734864300626304</v>
      </c>
      <c r="R12" s="32">
        <v>2</v>
      </c>
      <c r="S12" s="20">
        <f t="shared" si="5"/>
        <v>0.4175365344467641</v>
      </c>
      <c r="T12" s="32">
        <v>1</v>
      </c>
      <c r="U12" s="20">
        <f t="shared" si="6"/>
        <v>0.20876826722338204</v>
      </c>
      <c r="V12" s="32">
        <v>22</v>
      </c>
      <c r="W12" s="19">
        <f t="shared" si="7"/>
        <v>4.592901878914405</v>
      </c>
      <c r="X12" s="32">
        <v>0</v>
      </c>
      <c r="Y12" s="19">
        <f t="shared" si="8"/>
        <v>0</v>
      </c>
      <c r="Z12" s="32">
        <v>2</v>
      </c>
      <c r="AA12" s="19">
        <f t="shared" si="9"/>
        <v>0.4175365344467641</v>
      </c>
      <c r="AB12" s="32">
        <v>5</v>
      </c>
      <c r="AC12" s="19">
        <f t="shared" si="10"/>
        <v>1.0438413361169103</v>
      </c>
      <c r="AD12" s="32">
        <v>17</v>
      </c>
      <c r="AE12" s="19">
        <f t="shared" si="11"/>
        <v>3.549060542797495</v>
      </c>
      <c r="AF12" s="32">
        <v>7</v>
      </c>
      <c r="AG12" s="19">
        <f t="shared" si="12"/>
        <v>1.4613778705636744</v>
      </c>
      <c r="AH12" s="32">
        <v>15</v>
      </c>
      <c r="AI12" s="19">
        <f t="shared" si="13"/>
        <v>3.1315240083507305</v>
      </c>
      <c r="AJ12" s="32">
        <v>5</v>
      </c>
      <c r="AK12" s="19">
        <f t="shared" si="14"/>
        <v>1.0438413361169103</v>
      </c>
      <c r="AL12" s="32">
        <v>1</v>
      </c>
      <c r="AM12" s="19">
        <f t="shared" si="15"/>
        <v>0.20876826722338204</v>
      </c>
      <c r="AN12" s="32">
        <v>0</v>
      </c>
      <c r="AO12" s="19">
        <f t="shared" si="16"/>
        <v>0</v>
      </c>
      <c r="AP12" s="32">
        <v>13</v>
      </c>
      <c r="AQ12" s="19">
        <f t="shared" si="17"/>
        <v>2.7139874739039667</v>
      </c>
      <c r="AR12" s="32">
        <v>0</v>
      </c>
      <c r="AS12" s="19">
        <f t="shared" si="18"/>
        <v>0</v>
      </c>
      <c r="AT12" s="32">
        <v>6</v>
      </c>
      <c r="AU12" s="19">
        <f t="shared" si="19"/>
        <v>1.2526096033402923</v>
      </c>
      <c r="AV12" s="32">
        <v>2</v>
      </c>
      <c r="AW12" s="19">
        <f t="shared" si="20"/>
        <v>0.4175365344467641</v>
      </c>
      <c r="AX12" s="32">
        <v>229</v>
      </c>
      <c r="AY12" s="19">
        <f t="shared" si="21"/>
        <v>47.80793319415449</v>
      </c>
      <c r="AZ12" s="32">
        <v>54</v>
      </c>
      <c r="BA12" s="19">
        <f t="shared" si="22"/>
        <v>11.273486430062631</v>
      </c>
      <c r="BB12" s="32">
        <v>0</v>
      </c>
      <c r="BC12" s="19">
        <f t="shared" si="23"/>
        <v>0</v>
      </c>
      <c r="BD12" s="32">
        <v>53</v>
      </c>
      <c r="BE12" s="19">
        <f t="shared" si="24"/>
        <v>11.064718162839249</v>
      </c>
      <c r="BF12" s="32">
        <v>6</v>
      </c>
      <c r="BG12" s="19">
        <f t="shared" si="25"/>
        <v>1.2526096033402923</v>
      </c>
    </row>
    <row r="13" spans="1:59" s="6" customFormat="1" ht="18.75" thickBot="1">
      <c r="A13" s="5">
        <v>8</v>
      </c>
      <c r="B13" s="5" t="s">
        <v>41</v>
      </c>
      <c r="C13" s="21">
        <v>405</v>
      </c>
      <c r="D13" s="21">
        <v>429</v>
      </c>
      <c r="E13" s="21">
        <f>C13+D13</f>
        <v>834</v>
      </c>
      <c r="F13" s="21">
        <v>320</v>
      </c>
      <c r="G13" s="21">
        <v>333</v>
      </c>
      <c r="H13" s="22">
        <f aca="true" t="shared" si="27" ref="H13:H32">F13+G13</f>
        <v>653</v>
      </c>
      <c r="I13" s="19">
        <f t="shared" si="0"/>
        <v>78.29736211031175</v>
      </c>
      <c r="J13" s="32">
        <v>25</v>
      </c>
      <c r="K13" s="19">
        <f t="shared" si="1"/>
        <v>3.8284839203675345</v>
      </c>
      <c r="L13" s="32">
        <v>22</v>
      </c>
      <c r="M13" s="19">
        <f t="shared" si="2"/>
        <v>3.3690658499234303</v>
      </c>
      <c r="N13" s="13">
        <f t="shared" si="3"/>
        <v>606</v>
      </c>
      <c r="O13" s="19">
        <f t="shared" si="26"/>
        <v>92.80245022970904</v>
      </c>
      <c r="P13" s="32">
        <v>86</v>
      </c>
      <c r="Q13" s="20">
        <f t="shared" si="4"/>
        <v>14.191419141914192</v>
      </c>
      <c r="R13" s="32">
        <v>2</v>
      </c>
      <c r="S13" s="20">
        <f t="shared" si="5"/>
        <v>0.33003300330033003</v>
      </c>
      <c r="T13" s="32">
        <v>0</v>
      </c>
      <c r="U13" s="20">
        <f t="shared" si="6"/>
        <v>0</v>
      </c>
      <c r="V13" s="32">
        <v>28</v>
      </c>
      <c r="W13" s="19">
        <f t="shared" si="7"/>
        <v>4.62046204620462</v>
      </c>
      <c r="X13" s="32">
        <v>2</v>
      </c>
      <c r="Y13" s="19">
        <f t="shared" si="8"/>
        <v>0.33003300330033003</v>
      </c>
      <c r="Z13" s="32">
        <v>4</v>
      </c>
      <c r="AA13" s="19">
        <f t="shared" si="9"/>
        <v>0.6600660066006601</v>
      </c>
      <c r="AB13" s="32">
        <v>6</v>
      </c>
      <c r="AC13" s="19">
        <f t="shared" si="10"/>
        <v>0.9900990099009901</v>
      </c>
      <c r="AD13" s="32">
        <v>34</v>
      </c>
      <c r="AE13" s="19">
        <f t="shared" si="11"/>
        <v>5.6105610561056105</v>
      </c>
      <c r="AF13" s="32">
        <v>5</v>
      </c>
      <c r="AG13" s="19">
        <f t="shared" si="12"/>
        <v>0.8250825082508251</v>
      </c>
      <c r="AH13" s="32">
        <v>21</v>
      </c>
      <c r="AI13" s="19">
        <f t="shared" si="13"/>
        <v>3.4653465346534653</v>
      </c>
      <c r="AJ13" s="32">
        <v>9</v>
      </c>
      <c r="AK13" s="19">
        <f t="shared" si="14"/>
        <v>1.4851485148514851</v>
      </c>
      <c r="AL13" s="32">
        <v>1</v>
      </c>
      <c r="AM13" s="19">
        <f t="shared" si="15"/>
        <v>0.16501650165016502</v>
      </c>
      <c r="AN13" s="32">
        <v>0</v>
      </c>
      <c r="AO13" s="19">
        <f t="shared" si="16"/>
        <v>0</v>
      </c>
      <c r="AP13" s="32">
        <v>45</v>
      </c>
      <c r="AQ13" s="19">
        <f t="shared" si="17"/>
        <v>7.425742574257426</v>
      </c>
      <c r="AR13" s="32">
        <v>0</v>
      </c>
      <c r="AS13" s="19">
        <f t="shared" si="18"/>
        <v>0</v>
      </c>
      <c r="AT13" s="32">
        <v>6</v>
      </c>
      <c r="AU13" s="19">
        <f t="shared" si="19"/>
        <v>0.9900990099009901</v>
      </c>
      <c r="AV13" s="32">
        <v>1</v>
      </c>
      <c r="AW13" s="19">
        <f t="shared" si="20"/>
        <v>0.16501650165016502</v>
      </c>
      <c r="AX13" s="32">
        <v>250</v>
      </c>
      <c r="AY13" s="19">
        <f t="shared" si="21"/>
        <v>41.254125412541256</v>
      </c>
      <c r="AZ13" s="32">
        <v>45</v>
      </c>
      <c r="BA13" s="19">
        <f t="shared" si="22"/>
        <v>7.425742574257426</v>
      </c>
      <c r="BB13" s="32">
        <v>2</v>
      </c>
      <c r="BC13" s="19">
        <f t="shared" si="23"/>
        <v>0.33003300330033003</v>
      </c>
      <c r="BD13" s="32">
        <v>53</v>
      </c>
      <c r="BE13" s="19">
        <f t="shared" si="24"/>
        <v>8.745874587458745</v>
      </c>
      <c r="BF13" s="32">
        <v>6</v>
      </c>
      <c r="BG13" s="19">
        <f t="shared" si="25"/>
        <v>0.9900990099009901</v>
      </c>
    </row>
    <row r="14" spans="1:59" s="6" customFormat="1" ht="18.75" thickBot="1">
      <c r="A14" s="5">
        <v>9</v>
      </c>
      <c r="B14" s="5" t="s">
        <v>42</v>
      </c>
      <c r="C14" s="21">
        <v>217</v>
      </c>
      <c r="D14" s="21">
        <v>211</v>
      </c>
      <c r="E14" s="21">
        <f aca="true" t="shared" si="28" ref="E14:E32">C14+D14</f>
        <v>428</v>
      </c>
      <c r="F14" s="21">
        <v>195</v>
      </c>
      <c r="G14" s="21">
        <v>180</v>
      </c>
      <c r="H14" s="22">
        <f t="shared" si="27"/>
        <v>375</v>
      </c>
      <c r="I14" s="19">
        <f t="shared" si="0"/>
        <v>87.61682242990655</v>
      </c>
      <c r="J14" s="32">
        <v>20</v>
      </c>
      <c r="K14" s="19">
        <f t="shared" si="1"/>
        <v>5.333333333333333</v>
      </c>
      <c r="L14" s="32">
        <v>13</v>
      </c>
      <c r="M14" s="19">
        <f t="shared" si="2"/>
        <v>3.466666666666667</v>
      </c>
      <c r="N14" s="13">
        <f t="shared" si="3"/>
        <v>342</v>
      </c>
      <c r="O14" s="19">
        <f t="shared" si="26"/>
        <v>91.2</v>
      </c>
      <c r="P14" s="32">
        <v>44</v>
      </c>
      <c r="Q14" s="20">
        <f t="shared" si="4"/>
        <v>12.865497076023392</v>
      </c>
      <c r="R14" s="32">
        <v>1</v>
      </c>
      <c r="S14" s="20">
        <f t="shared" si="5"/>
        <v>0.29239766081871343</v>
      </c>
      <c r="T14" s="32">
        <v>0</v>
      </c>
      <c r="U14" s="20">
        <f t="shared" si="6"/>
        <v>0</v>
      </c>
      <c r="V14" s="32">
        <v>15</v>
      </c>
      <c r="W14" s="19">
        <f t="shared" si="7"/>
        <v>4.385964912280702</v>
      </c>
      <c r="X14" s="32"/>
      <c r="Y14" s="19">
        <f t="shared" si="8"/>
        <v>0</v>
      </c>
      <c r="Z14" s="32"/>
      <c r="AA14" s="19">
        <f t="shared" si="9"/>
        <v>0</v>
      </c>
      <c r="AB14" s="32">
        <v>4</v>
      </c>
      <c r="AC14" s="19">
        <f t="shared" si="10"/>
        <v>1.1695906432748537</v>
      </c>
      <c r="AD14" s="32">
        <v>20</v>
      </c>
      <c r="AE14" s="19">
        <f t="shared" si="11"/>
        <v>5.847953216374269</v>
      </c>
      <c r="AF14" s="32">
        <v>1</v>
      </c>
      <c r="AG14" s="19">
        <f t="shared" si="12"/>
        <v>0.29239766081871343</v>
      </c>
      <c r="AH14" s="32">
        <v>10</v>
      </c>
      <c r="AI14" s="19">
        <f t="shared" si="13"/>
        <v>2.9239766081871346</v>
      </c>
      <c r="AJ14" s="32">
        <v>3</v>
      </c>
      <c r="AK14" s="19">
        <f t="shared" si="14"/>
        <v>0.8771929824561403</v>
      </c>
      <c r="AL14" s="32"/>
      <c r="AM14" s="19">
        <f t="shared" si="15"/>
        <v>0</v>
      </c>
      <c r="AN14" s="32">
        <v>1</v>
      </c>
      <c r="AO14" s="19">
        <f t="shared" si="16"/>
        <v>0.29239766081871343</v>
      </c>
      <c r="AP14" s="32">
        <v>23</v>
      </c>
      <c r="AQ14" s="19">
        <f t="shared" si="17"/>
        <v>6.7251461988304095</v>
      </c>
      <c r="AR14" s="32"/>
      <c r="AS14" s="19">
        <f t="shared" si="18"/>
        <v>0</v>
      </c>
      <c r="AT14" s="32">
        <v>7</v>
      </c>
      <c r="AU14" s="19">
        <f t="shared" si="19"/>
        <v>2.046783625730994</v>
      </c>
      <c r="AV14" s="32">
        <v>1</v>
      </c>
      <c r="AW14" s="19">
        <f t="shared" si="20"/>
        <v>0.29239766081871343</v>
      </c>
      <c r="AX14" s="32">
        <v>141</v>
      </c>
      <c r="AY14" s="19">
        <f t="shared" si="21"/>
        <v>41.228070175438596</v>
      </c>
      <c r="AZ14" s="32">
        <v>34</v>
      </c>
      <c r="BA14" s="19">
        <f t="shared" si="22"/>
        <v>9.941520467836257</v>
      </c>
      <c r="BB14" s="32">
        <v>0</v>
      </c>
      <c r="BC14" s="19">
        <f t="shared" si="23"/>
        <v>0</v>
      </c>
      <c r="BD14" s="32">
        <v>37</v>
      </c>
      <c r="BE14" s="19">
        <f t="shared" si="24"/>
        <v>10.818713450292398</v>
      </c>
      <c r="BF14" s="32">
        <v>0</v>
      </c>
      <c r="BG14" s="19">
        <f t="shared" si="25"/>
        <v>0</v>
      </c>
    </row>
    <row r="15" spans="1:59" s="6" customFormat="1" ht="18.75" thickBot="1">
      <c r="A15" s="5">
        <v>10</v>
      </c>
      <c r="B15" s="5" t="s">
        <v>43</v>
      </c>
      <c r="C15" s="21">
        <v>154</v>
      </c>
      <c r="D15" s="21">
        <v>156</v>
      </c>
      <c r="E15" s="21">
        <f t="shared" si="28"/>
        <v>310</v>
      </c>
      <c r="F15" s="21">
        <v>125</v>
      </c>
      <c r="G15" s="21">
        <v>113</v>
      </c>
      <c r="H15" s="22">
        <f t="shared" si="27"/>
        <v>238</v>
      </c>
      <c r="I15" s="19">
        <f t="shared" si="0"/>
        <v>76.7741935483871</v>
      </c>
      <c r="J15" s="32">
        <v>10</v>
      </c>
      <c r="K15" s="19">
        <f t="shared" si="1"/>
        <v>4.201680672268908</v>
      </c>
      <c r="L15" s="32">
        <v>8</v>
      </c>
      <c r="M15" s="19">
        <f t="shared" si="2"/>
        <v>3.361344537815126</v>
      </c>
      <c r="N15" s="13">
        <f t="shared" si="3"/>
        <v>220</v>
      </c>
      <c r="O15" s="19">
        <f t="shared" si="26"/>
        <v>92.43697478991596</v>
      </c>
      <c r="P15" s="32">
        <v>26</v>
      </c>
      <c r="Q15" s="20">
        <f t="shared" si="4"/>
        <v>11.818181818181818</v>
      </c>
      <c r="R15" s="32"/>
      <c r="S15" s="20">
        <f t="shared" si="5"/>
        <v>0</v>
      </c>
      <c r="T15" s="32"/>
      <c r="U15" s="20">
        <f t="shared" si="6"/>
        <v>0</v>
      </c>
      <c r="V15" s="32">
        <v>12</v>
      </c>
      <c r="W15" s="19">
        <f t="shared" si="7"/>
        <v>5.454545454545454</v>
      </c>
      <c r="X15" s="32"/>
      <c r="Y15" s="19">
        <f t="shared" si="8"/>
        <v>0</v>
      </c>
      <c r="Z15" s="32">
        <v>1</v>
      </c>
      <c r="AA15" s="19">
        <f t="shared" si="9"/>
        <v>0.45454545454545453</v>
      </c>
      <c r="AB15" s="32">
        <v>4</v>
      </c>
      <c r="AC15" s="19">
        <f t="shared" si="10"/>
        <v>1.8181818181818181</v>
      </c>
      <c r="AD15" s="32">
        <v>18</v>
      </c>
      <c r="AE15" s="19">
        <f t="shared" si="11"/>
        <v>8.181818181818182</v>
      </c>
      <c r="AF15" s="32">
        <v>4</v>
      </c>
      <c r="AG15" s="19">
        <f t="shared" si="12"/>
        <v>1.8181818181818181</v>
      </c>
      <c r="AH15" s="32">
        <v>8</v>
      </c>
      <c r="AI15" s="19">
        <f t="shared" si="13"/>
        <v>3.6363636363636362</v>
      </c>
      <c r="AJ15" s="32"/>
      <c r="AK15" s="19">
        <f t="shared" si="14"/>
        <v>0</v>
      </c>
      <c r="AL15" s="32">
        <v>1</v>
      </c>
      <c r="AM15" s="19">
        <f t="shared" si="15"/>
        <v>0.45454545454545453</v>
      </c>
      <c r="AN15" s="32">
        <v>1</v>
      </c>
      <c r="AO15" s="19">
        <f t="shared" si="16"/>
        <v>0.45454545454545453</v>
      </c>
      <c r="AP15" s="32">
        <v>37</v>
      </c>
      <c r="AQ15" s="19">
        <f t="shared" si="17"/>
        <v>16.818181818181817</v>
      </c>
      <c r="AR15" s="32"/>
      <c r="AS15" s="19">
        <f t="shared" si="18"/>
        <v>0</v>
      </c>
      <c r="AT15" s="32"/>
      <c r="AU15" s="19">
        <f t="shared" si="19"/>
        <v>0</v>
      </c>
      <c r="AV15" s="32">
        <v>2</v>
      </c>
      <c r="AW15" s="19">
        <f t="shared" si="20"/>
        <v>0.9090909090909091</v>
      </c>
      <c r="AX15" s="32">
        <v>73</v>
      </c>
      <c r="AY15" s="19">
        <f t="shared" si="21"/>
        <v>33.18181818181818</v>
      </c>
      <c r="AZ15" s="32">
        <v>18</v>
      </c>
      <c r="BA15" s="19">
        <f t="shared" si="22"/>
        <v>8.181818181818182</v>
      </c>
      <c r="BB15" s="32">
        <v>0</v>
      </c>
      <c r="BC15" s="19">
        <f t="shared" si="23"/>
        <v>0</v>
      </c>
      <c r="BD15" s="32">
        <v>15</v>
      </c>
      <c r="BE15" s="19">
        <f t="shared" si="24"/>
        <v>6.818181818181818</v>
      </c>
      <c r="BF15" s="32"/>
      <c r="BG15" s="19">
        <f t="shared" si="25"/>
        <v>0</v>
      </c>
    </row>
    <row r="16" spans="1:59" s="6" customFormat="1" ht="18.75" thickBot="1">
      <c r="A16" s="5">
        <v>11</v>
      </c>
      <c r="B16" s="5" t="s">
        <v>44</v>
      </c>
      <c r="C16" s="21">
        <v>429</v>
      </c>
      <c r="D16" s="21">
        <v>482</v>
      </c>
      <c r="E16" s="21">
        <f t="shared" si="28"/>
        <v>911</v>
      </c>
      <c r="F16" s="21">
        <v>339</v>
      </c>
      <c r="G16" s="21">
        <v>360</v>
      </c>
      <c r="H16" s="22">
        <f t="shared" si="27"/>
        <v>699</v>
      </c>
      <c r="I16" s="19">
        <f t="shared" si="0"/>
        <v>76.72886937431394</v>
      </c>
      <c r="J16" s="32">
        <v>27</v>
      </c>
      <c r="K16" s="19">
        <f t="shared" si="1"/>
        <v>3.8626609442060085</v>
      </c>
      <c r="L16" s="32">
        <v>8</v>
      </c>
      <c r="M16" s="19">
        <f t="shared" si="2"/>
        <v>1.1444921316165952</v>
      </c>
      <c r="N16" s="13">
        <f t="shared" si="3"/>
        <v>664</v>
      </c>
      <c r="O16" s="19">
        <f t="shared" si="26"/>
        <v>94.9928469241774</v>
      </c>
      <c r="P16" s="32">
        <v>114</v>
      </c>
      <c r="Q16" s="20">
        <f t="shared" si="4"/>
        <v>17.16867469879518</v>
      </c>
      <c r="R16" s="32">
        <v>2</v>
      </c>
      <c r="S16" s="20">
        <f t="shared" si="5"/>
        <v>0.30120481927710846</v>
      </c>
      <c r="T16" s="32">
        <v>0</v>
      </c>
      <c r="U16" s="20">
        <f t="shared" si="6"/>
        <v>0</v>
      </c>
      <c r="V16" s="32">
        <v>15</v>
      </c>
      <c r="W16" s="19">
        <f t="shared" si="7"/>
        <v>2.2590361445783134</v>
      </c>
      <c r="X16" s="32">
        <v>0</v>
      </c>
      <c r="Y16" s="19">
        <f t="shared" si="8"/>
        <v>0</v>
      </c>
      <c r="Z16" s="32">
        <v>4</v>
      </c>
      <c r="AA16" s="19">
        <f t="shared" si="9"/>
        <v>0.6024096385542169</v>
      </c>
      <c r="AB16" s="32">
        <v>11</v>
      </c>
      <c r="AC16" s="19">
        <f t="shared" si="10"/>
        <v>1.6566265060240963</v>
      </c>
      <c r="AD16" s="32">
        <v>28</v>
      </c>
      <c r="AE16" s="19">
        <f t="shared" si="11"/>
        <v>4.216867469879518</v>
      </c>
      <c r="AF16" s="32">
        <v>10</v>
      </c>
      <c r="AG16" s="19">
        <f t="shared" si="12"/>
        <v>1.5060240963855422</v>
      </c>
      <c r="AH16" s="32">
        <v>21</v>
      </c>
      <c r="AI16" s="19">
        <f t="shared" si="13"/>
        <v>3.1626506024096384</v>
      </c>
      <c r="AJ16" s="32">
        <v>3</v>
      </c>
      <c r="AK16" s="19">
        <f t="shared" si="14"/>
        <v>0.45180722891566266</v>
      </c>
      <c r="AL16" s="32">
        <v>2</v>
      </c>
      <c r="AM16" s="19">
        <f t="shared" si="15"/>
        <v>0.30120481927710846</v>
      </c>
      <c r="AN16" s="32">
        <v>0</v>
      </c>
      <c r="AO16" s="19">
        <f t="shared" si="16"/>
        <v>0</v>
      </c>
      <c r="AP16" s="32">
        <v>17</v>
      </c>
      <c r="AQ16" s="19">
        <f t="shared" si="17"/>
        <v>2.5602409638554215</v>
      </c>
      <c r="AR16" s="32">
        <v>0</v>
      </c>
      <c r="AS16" s="19">
        <f t="shared" si="18"/>
        <v>0</v>
      </c>
      <c r="AT16" s="32">
        <v>8</v>
      </c>
      <c r="AU16" s="19">
        <f t="shared" si="19"/>
        <v>1.2048192771084338</v>
      </c>
      <c r="AV16" s="32">
        <v>2</v>
      </c>
      <c r="AW16" s="19">
        <f t="shared" si="20"/>
        <v>0.30120481927710846</v>
      </c>
      <c r="AX16" s="32">
        <v>306</v>
      </c>
      <c r="AY16" s="19">
        <f t="shared" si="21"/>
        <v>46.08433734939759</v>
      </c>
      <c r="AZ16" s="32">
        <v>47</v>
      </c>
      <c r="BA16" s="19">
        <f t="shared" si="22"/>
        <v>7.078313253012048</v>
      </c>
      <c r="BB16" s="32">
        <v>0</v>
      </c>
      <c r="BC16" s="19">
        <f t="shared" si="23"/>
        <v>0</v>
      </c>
      <c r="BD16" s="32">
        <v>69</v>
      </c>
      <c r="BE16" s="19">
        <f t="shared" si="24"/>
        <v>10.391566265060241</v>
      </c>
      <c r="BF16" s="32">
        <v>5</v>
      </c>
      <c r="BG16" s="19">
        <f t="shared" si="25"/>
        <v>0.7530120481927711</v>
      </c>
    </row>
    <row r="17" spans="1:59" s="6" customFormat="1" ht="18.75" thickBot="1">
      <c r="A17" s="5">
        <v>12</v>
      </c>
      <c r="B17" s="5" t="s">
        <v>44</v>
      </c>
      <c r="C17" s="21">
        <v>483</v>
      </c>
      <c r="D17" s="21">
        <v>518</v>
      </c>
      <c r="E17" s="21">
        <f t="shared" si="28"/>
        <v>1001</v>
      </c>
      <c r="F17" s="21">
        <v>385</v>
      </c>
      <c r="G17" s="21">
        <v>378</v>
      </c>
      <c r="H17" s="22">
        <f t="shared" si="27"/>
        <v>763</v>
      </c>
      <c r="I17" s="19">
        <f t="shared" si="0"/>
        <v>76.22377622377623</v>
      </c>
      <c r="J17" s="32">
        <v>31</v>
      </c>
      <c r="K17" s="19">
        <f t="shared" si="1"/>
        <v>4.062909567496724</v>
      </c>
      <c r="L17" s="32">
        <v>24</v>
      </c>
      <c r="M17" s="19">
        <f t="shared" si="2"/>
        <v>3.145478374836173</v>
      </c>
      <c r="N17" s="13">
        <f t="shared" si="3"/>
        <v>708</v>
      </c>
      <c r="O17" s="19">
        <f t="shared" si="26"/>
        <v>92.79161205766711</v>
      </c>
      <c r="P17" s="32">
        <v>167</v>
      </c>
      <c r="Q17" s="20">
        <f t="shared" si="4"/>
        <v>23.587570621468927</v>
      </c>
      <c r="R17" s="32">
        <v>6</v>
      </c>
      <c r="S17" s="20">
        <f t="shared" si="5"/>
        <v>0.847457627118644</v>
      </c>
      <c r="T17" s="32"/>
      <c r="U17" s="20">
        <f t="shared" si="6"/>
        <v>0</v>
      </c>
      <c r="V17" s="32">
        <v>23</v>
      </c>
      <c r="W17" s="19">
        <f t="shared" si="7"/>
        <v>3.248587570621469</v>
      </c>
      <c r="X17" s="32"/>
      <c r="Y17" s="19">
        <f t="shared" si="8"/>
        <v>0</v>
      </c>
      <c r="Z17" s="32">
        <v>1</v>
      </c>
      <c r="AA17" s="19">
        <f t="shared" si="9"/>
        <v>0.14124293785310735</v>
      </c>
      <c r="AB17" s="32">
        <v>6</v>
      </c>
      <c r="AC17" s="19">
        <f t="shared" si="10"/>
        <v>0.847457627118644</v>
      </c>
      <c r="AD17" s="32">
        <v>37</v>
      </c>
      <c r="AE17" s="19">
        <f t="shared" si="11"/>
        <v>5.2259887005649714</v>
      </c>
      <c r="AF17" s="32">
        <v>13</v>
      </c>
      <c r="AG17" s="19">
        <f t="shared" si="12"/>
        <v>1.8361581920903955</v>
      </c>
      <c r="AH17" s="32">
        <v>34</v>
      </c>
      <c r="AI17" s="19">
        <f t="shared" si="13"/>
        <v>4.80225988700565</v>
      </c>
      <c r="AJ17" s="32">
        <v>9</v>
      </c>
      <c r="AK17" s="19">
        <f t="shared" si="14"/>
        <v>1.271186440677966</v>
      </c>
      <c r="AL17" s="32">
        <v>2</v>
      </c>
      <c r="AM17" s="19">
        <f t="shared" si="15"/>
        <v>0.2824858757062147</v>
      </c>
      <c r="AN17" s="32">
        <v>0</v>
      </c>
      <c r="AO17" s="19">
        <f t="shared" si="16"/>
        <v>0</v>
      </c>
      <c r="AP17" s="32">
        <v>5</v>
      </c>
      <c r="AQ17" s="19">
        <f t="shared" si="17"/>
        <v>0.7062146892655368</v>
      </c>
      <c r="AR17" s="32">
        <v>0</v>
      </c>
      <c r="AS17" s="19">
        <f t="shared" si="18"/>
        <v>0</v>
      </c>
      <c r="AT17" s="32">
        <v>10</v>
      </c>
      <c r="AU17" s="19">
        <f t="shared" si="19"/>
        <v>1.4124293785310735</v>
      </c>
      <c r="AV17" s="32">
        <v>3</v>
      </c>
      <c r="AW17" s="19">
        <f t="shared" si="20"/>
        <v>0.423728813559322</v>
      </c>
      <c r="AX17" s="32">
        <v>261</v>
      </c>
      <c r="AY17" s="19">
        <f t="shared" si="21"/>
        <v>36.86440677966102</v>
      </c>
      <c r="AZ17" s="32">
        <v>62</v>
      </c>
      <c r="BA17" s="19">
        <f t="shared" si="22"/>
        <v>8.757062146892656</v>
      </c>
      <c r="BB17" s="32">
        <v>0</v>
      </c>
      <c r="BC17" s="19">
        <f t="shared" si="23"/>
        <v>0</v>
      </c>
      <c r="BD17" s="32">
        <v>63</v>
      </c>
      <c r="BE17" s="19">
        <f t="shared" si="24"/>
        <v>8.898305084745763</v>
      </c>
      <c r="BF17" s="32">
        <v>6</v>
      </c>
      <c r="BG17" s="19">
        <f t="shared" si="25"/>
        <v>0.847457627118644</v>
      </c>
    </row>
    <row r="18" spans="1:59" s="6" customFormat="1" ht="18.75" thickBot="1">
      <c r="A18" s="5">
        <v>13</v>
      </c>
      <c r="B18" s="5" t="s">
        <v>44</v>
      </c>
      <c r="C18" s="21">
        <v>519</v>
      </c>
      <c r="D18" s="21">
        <v>569</v>
      </c>
      <c r="E18" s="21">
        <f t="shared" si="28"/>
        <v>1088</v>
      </c>
      <c r="F18" s="21">
        <v>415</v>
      </c>
      <c r="G18" s="21">
        <v>426</v>
      </c>
      <c r="H18" s="22">
        <f t="shared" si="27"/>
        <v>841</v>
      </c>
      <c r="I18" s="19">
        <f t="shared" si="0"/>
        <v>77.29779411764706</v>
      </c>
      <c r="J18" s="32">
        <v>32</v>
      </c>
      <c r="K18" s="19">
        <f t="shared" si="1"/>
        <v>3.8049940546967895</v>
      </c>
      <c r="L18" s="32">
        <v>23</v>
      </c>
      <c r="M18" s="19">
        <f t="shared" si="2"/>
        <v>2.7348394768133173</v>
      </c>
      <c r="N18" s="13">
        <f t="shared" si="3"/>
        <v>786</v>
      </c>
      <c r="O18" s="19">
        <f t="shared" si="26"/>
        <v>93.46016646848989</v>
      </c>
      <c r="P18" s="32">
        <v>112</v>
      </c>
      <c r="Q18" s="20">
        <f t="shared" si="4"/>
        <v>14.249363867684478</v>
      </c>
      <c r="R18" s="32"/>
      <c r="S18" s="20">
        <f t="shared" si="5"/>
        <v>0</v>
      </c>
      <c r="T18" s="32">
        <v>1</v>
      </c>
      <c r="U18" s="20">
        <f t="shared" si="6"/>
        <v>0.1272264631043257</v>
      </c>
      <c r="V18" s="32">
        <v>43</v>
      </c>
      <c r="W18" s="19">
        <f t="shared" si="7"/>
        <v>5.470737913486005</v>
      </c>
      <c r="X18" s="32"/>
      <c r="Y18" s="19">
        <f t="shared" si="8"/>
        <v>0</v>
      </c>
      <c r="Z18" s="32">
        <v>11</v>
      </c>
      <c r="AA18" s="19">
        <f t="shared" si="9"/>
        <v>1.3994910941475827</v>
      </c>
      <c r="AB18" s="32">
        <v>4</v>
      </c>
      <c r="AC18" s="19">
        <f t="shared" si="10"/>
        <v>0.5089058524173028</v>
      </c>
      <c r="AD18" s="32">
        <v>56</v>
      </c>
      <c r="AE18" s="19">
        <f t="shared" si="11"/>
        <v>7.124681933842239</v>
      </c>
      <c r="AF18" s="32">
        <v>10</v>
      </c>
      <c r="AG18" s="19">
        <f t="shared" si="12"/>
        <v>1.272264631043257</v>
      </c>
      <c r="AH18" s="32">
        <v>35</v>
      </c>
      <c r="AI18" s="19">
        <f t="shared" si="13"/>
        <v>4.4529262086514</v>
      </c>
      <c r="AJ18" s="32">
        <v>7</v>
      </c>
      <c r="AK18" s="19">
        <f t="shared" si="14"/>
        <v>0.8905852417302799</v>
      </c>
      <c r="AL18" s="32">
        <v>6</v>
      </c>
      <c r="AM18" s="19">
        <f t="shared" si="15"/>
        <v>0.7633587786259542</v>
      </c>
      <c r="AN18" s="32"/>
      <c r="AO18" s="19">
        <f t="shared" si="16"/>
        <v>0</v>
      </c>
      <c r="AP18" s="32">
        <v>10</v>
      </c>
      <c r="AQ18" s="19">
        <f t="shared" si="17"/>
        <v>1.272264631043257</v>
      </c>
      <c r="AR18" s="32">
        <v>1</v>
      </c>
      <c r="AS18" s="19">
        <f t="shared" si="18"/>
        <v>0.1272264631043257</v>
      </c>
      <c r="AT18" s="32">
        <v>8</v>
      </c>
      <c r="AU18" s="19">
        <f t="shared" si="19"/>
        <v>1.0178117048346056</v>
      </c>
      <c r="AV18" s="32">
        <v>1</v>
      </c>
      <c r="AW18" s="19">
        <f t="shared" si="20"/>
        <v>0.1272264631043257</v>
      </c>
      <c r="AX18" s="32">
        <v>359</v>
      </c>
      <c r="AY18" s="19">
        <f t="shared" si="21"/>
        <v>45.67430025445292</v>
      </c>
      <c r="AZ18" s="32">
        <v>54</v>
      </c>
      <c r="BA18" s="19">
        <f t="shared" si="22"/>
        <v>6.870229007633588</v>
      </c>
      <c r="BB18" s="32"/>
      <c r="BC18" s="19">
        <f t="shared" si="23"/>
        <v>0</v>
      </c>
      <c r="BD18" s="32">
        <v>66</v>
      </c>
      <c r="BE18" s="19">
        <f t="shared" si="24"/>
        <v>8.396946564885496</v>
      </c>
      <c r="BF18" s="32">
        <v>2</v>
      </c>
      <c r="BG18" s="19">
        <f t="shared" si="25"/>
        <v>0.2544529262086514</v>
      </c>
    </row>
    <row r="19" spans="1:59" s="6" customFormat="1" ht="18.75" thickBot="1">
      <c r="A19" s="5">
        <v>14</v>
      </c>
      <c r="B19" s="5" t="s">
        <v>44</v>
      </c>
      <c r="C19" s="21">
        <v>520</v>
      </c>
      <c r="D19" s="21">
        <v>550</v>
      </c>
      <c r="E19" s="21">
        <f t="shared" si="28"/>
        <v>1070</v>
      </c>
      <c r="F19" s="21">
        <v>435</v>
      </c>
      <c r="G19" s="21">
        <v>429</v>
      </c>
      <c r="H19" s="22">
        <f t="shared" si="27"/>
        <v>864</v>
      </c>
      <c r="I19" s="19">
        <f t="shared" si="0"/>
        <v>80.74766355140187</v>
      </c>
      <c r="J19" s="32">
        <v>32</v>
      </c>
      <c r="K19" s="19">
        <f t="shared" si="1"/>
        <v>3.7037037037037037</v>
      </c>
      <c r="L19" s="32">
        <v>26</v>
      </c>
      <c r="M19" s="19">
        <f t="shared" si="2"/>
        <v>3.009259259259259</v>
      </c>
      <c r="N19" s="13">
        <f t="shared" si="3"/>
        <v>806</v>
      </c>
      <c r="O19" s="19">
        <f t="shared" si="26"/>
        <v>93.28703703703704</v>
      </c>
      <c r="P19" s="32">
        <v>136</v>
      </c>
      <c r="Q19" s="20">
        <f t="shared" si="4"/>
        <v>16.87344913151365</v>
      </c>
      <c r="R19" s="32">
        <v>3</v>
      </c>
      <c r="S19" s="20">
        <f t="shared" si="5"/>
        <v>0.37220843672456577</v>
      </c>
      <c r="T19" s="32"/>
      <c r="U19" s="20">
        <f t="shared" si="6"/>
        <v>0</v>
      </c>
      <c r="V19" s="32">
        <v>31</v>
      </c>
      <c r="W19" s="19">
        <f t="shared" si="7"/>
        <v>3.8461538461538463</v>
      </c>
      <c r="X19" s="32">
        <v>2</v>
      </c>
      <c r="Y19" s="19">
        <f t="shared" si="8"/>
        <v>0.24813895781637718</v>
      </c>
      <c r="Z19" s="32">
        <v>3</v>
      </c>
      <c r="AA19" s="19">
        <f t="shared" si="9"/>
        <v>0.37220843672456577</v>
      </c>
      <c r="AB19" s="32">
        <v>10</v>
      </c>
      <c r="AC19" s="19">
        <f t="shared" si="10"/>
        <v>1.2406947890818858</v>
      </c>
      <c r="AD19" s="32">
        <v>37</v>
      </c>
      <c r="AE19" s="19">
        <f t="shared" si="11"/>
        <v>4.590570719602978</v>
      </c>
      <c r="AF19" s="32">
        <v>11</v>
      </c>
      <c r="AG19" s="19">
        <f t="shared" si="12"/>
        <v>1.3647642679900744</v>
      </c>
      <c r="AH19" s="32">
        <v>24</v>
      </c>
      <c r="AI19" s="19">
        <f t="shared" si="13"/>
        <v>2.977667493796526</v>
      </c>
      <c r="AJ19" s="32">
        <v>6</v>
      </c>
      <c r="AK19" s="19">
        <f t="shared" si="14"/>
        <v>0.7444168734491315</v>
      </c>
      <c r="AL19" s="32">
        <v>3</v>
      </c>
      <c r="AM19" s="19">
        <f t="shared" si="15"/>
        <v>0.37220843672456577</v>
      </c>
      <c r="AN19" s="32"/>
      <c r="AO19" s="19">
        <f t="shared" si="16"/>
        <v>0</v>
      </c>
      <c r="AP19" s="32">
        <v>9</v>
      </c>
      <c r="AQ19" s="19">
        <f t="shared" si="17"/>
        <v>1.1166253101736974</v>
      </c>
      <c r="AR19" s="32"/>
      <c r="AS19" s="19">
        <f t="shared" si="18"/>
        <v>0</v>
      </c>
      <c r="AT19" s="32">
        <v>15</v>
      </c>
      <c r="AU19" s="19">
        <f t="shared" si="19"/>
        <v>1.8610421836228288</v>
      </c>
      <c r="AV19" s="32">
        <v>7</v>
      </c>
      <c r="AW19" s="19">
        <f t="shared" si="20"/>
        <v>0.8684863523573201</v>
      </c>
      <c r="AX19" s="32">
        <v>365</v>
      </c>
      <c r="AY19" s="19">
        <f t="shared" si="21"/>
        <v>45.28535980148883</v>
      </c>
      <c r="AZ19" s="32">
        <v>60</v>
      </c>
      <c r="BA19" s="19">
        <f t="shared" si="22"/>
        <v>7.444168734491315</v>
      </c>
      <c r="BB19" s="32"/>
      <c r="BC19" s="19">
        <f t="shared" si="23"/>
        <v>0</v>
      </c>
      <c r="BD19" s="32">
        <v>81</v>
      </c>
      <c r="BE19" s="19">
        <f t="shared" si="24"/>
        <v>10.049627791563275</v>
      </c>
      <c r="BF19" s="32">
        <v>3</v>
      </c>
      <c r="BG19" s="19">
        <f t="shared" si="25"/>
        <v>0.37220843672456577</v>
      </c>
    </row>
    <row r="20" spans="1:59" s="6" customFormat="1" ht="18.75" thickBot="1">
      <c r="A20" s="5">
        <v>15</v>
      </c>
      <c r="B20" s="5" t="s">
        <v>45</v>
      </c>
      <c r="C20" s="21">
        <v>594</v>
      </c>
      <c r="D20" s="21">
        <v>618</v>
      </c>
      <c r="E20" s="21">
        <f t="shared" si="28"/>
        <v>1212</v>
      </c>
      <c r="F20" s="21">
        <v>458</v>
      </c>
      <c r="G20" s="21">
        <v>466</v>
      </c>
      <c r="H20" s="22">
        <f t="shared" si="27"/>
        <v>924</v>
      </c>
      <c r="I20" s="19">
        <f t="shared" si="0"/>
        <v>76.23762376237623</v>
      </c>
      <c r="J20" s="32">
        <v>45</v>
      </c>
      <c r="K20" s="19">
        <f t="shared" si="1"/>
        <v>4.87012987012987</v>
      </c>
      <c r="L20" s="32">
        <v>22</v>
      </c>
      <c r="M20" s="19">
        <f t="shared" si="2"/>
        <v>2.380952380952381</v>
      </c>
      <c r="N20" s="13">
        <f t="shared" si="3"/>
        <v>857</v>
      </c>
      <c r="O20" s="19">
        <f t="shared" si="26"/>
        <v>92.74891774891775</v>
      </c>
      <c r="P20" s="32">
        <v>107</v>
      </c>
      <c r="Q20" s="20">
        <f t="shared" si="4"/>
        <v>12.485414235705951</v>
      </c>
      <c r="R20" s="32">
        <v>3</v>
      </c>
      <c r="S20" s="20">
        <f t="shared" si="5"/>
        <v>0.3500583430571762</v>
      </c>
      <c r="T20" s="32"/>
      <c r="U20" s="20">
        <f t="shared" si="6"/>
        <v>0</v>
      </c>
      <c r="V20" s="32">
        <v>34</v>
      </c>
      <c r="W20" s="19">
        <f t="shared" si="7"/>
        <v>3.9673278879813303</v>
      </c>
      <c r="X20" s="32">
        <v>1</v>
      </c>
      <c r="Y20" s="19">
        <f t="shared" si="8"/>
        <v>0.11668611435239207</v>
      </c>
      <c r="Z20" s="32">
        <v>4</v>
      </c>
      <c r="AA20" s="19">
        <f t="shared" si="9"/>
        <v>0.46674445740956827</v>
      </c>
      <c r="AB20" s="32">
        <v>9</v>
      </c>
      <c r="AC20" s="19">
        <f t="shared" si="10"/>
        <v>1.0501750291715286</v>
      </c>
      <c r="AD20" s="32">
        <v>37</v>
      </c>
      <c r="AE20" s="19">
        <f t="shared" si="11"/>
        <v>4.3173862310385065</v>
      </c>
      <c r="AF20" s="32">
        <v>14</v>
      </c>
      <c r="AG20" s="19">
        <f t="shared" si="12"/>
        <v>1.633605600933489</v>
      </c>
      <c r="AH20" s="32">
        <v>22</v>
      </c>
      <c r="AI20" s="19">
        <f t="shared" si="13"/>
        <v>2.5670945157526255</v>
      </c>
      <c r="AJ20" s="32">
        <v>1</v>
      </c>
      <c r="AK20" s="19">
        <f t="shared" si="14"/>
        <v>0.11668611435239207</v>
      </c>
      <c r="AL20" s="32">
        <v>1</v>
      </c>
      <c r="AM20" s="19">
        <f t="shared" si="15"/>
        <v>0.11668611435239207</v>
      </c>
      <c r="AN20" s="32">
        <v>0</v>
      </c>
      <c r="AO20" s="19">
        <f t="shared" si="16"/>
        <v>0</v>
      </c>
      <c r="AP20" s="32">
        <v>34</v>
      </c>
      <c r="AQ20" s="19">
        <f t="shared" si="17"/>
        <v>3.9673278879813303</v>
      </c>
      <c r="AR20" s="32">
        <v>1</v>
      </c>
      <c r="AS20" s="19">
        <f t="shared" si="18"/>
        <v>0.11668611435239207</v>
      </c>
      <c r="AT20" s="32">
        <v>7</v>
      </c>
      <c r="AU20" s="19">
        <f t="shared" si="19"/>
        <v>0.8168028004667445</v>
      </c>
      <c r="AV20" s="32">
        <v>3</v>
      </c>
      <c r="AW20" s="19">
        <f t="shared" si="20"/>
        <v>0.3500583430571762</v>
      </c>
      <c r="AX20" s="32">
        <v>471</v>
      </c>
      <c r="AY20" s="19">
        <f t="shared" si="21"/>
        <v>54.959159859976666</v>
      </c>
      <c r="AZ20" s="32">
        <v>56</v>
      </c>
      <c r="BA20" s="19">
        <f t="shared" si="22"/>
        <v>6.534422403733956</v>
      </c>
      <c r="BB20" s="32">
        <v>0</v>
      </c>
      <c r="BC20" s="19">
        <f t="shared" si="23"/>
        <v>0</v>
      </c>
      <c r="BD20" s="32">
        <v>50</v>
      </c>
      <c r="BE20" s="19">
        <f t="shared" si="24"/>
        <v>5.834305717619603</v>
      </c>
      <c r="BF20" s="32">
        <v>2</v>
      </c>
      <c r="BG20" s="19">
        <f t="shared" si="25"/>
        <v>0.23337222870478413</v>
      </c>
    </row>
    <row r="21" spans="1:59" s="6" customFormat="1" ht="18.75" thickBot="1">
      <c r="A21" s="5">
        <v>16</v>
      </c>
      <c r="B21" s="5" t="s">
        <v>46</v>
      </c>
      <c r="C21" s="21">
        <v>290</v>
      </c>
      <c r="D21" s="21">
        <v>292</v>
      </c>
      <c r="E21" s="21">
        <f t="shared" si="28"/>
        <v>582</v>
      </c>
      <c r="F21" s="21">
        <v>246</v>
      </c>
      <c r="G21" s="21">
        <v>214</v>
      </c>
      <c r="H21" s="22">
        <f t="shared" si="27"/>
        <v>460</v>
      </c>
      <c r="I21" s="19">
        <f t="shared" si="0"/>
        <v>79.03780068728523</v>
      </c>
      <c r="J21" s="32">
        <v>12</v>
      </c>
      <c r="K21" s="19">
        <f t="shared" si="1"/>
        <v>2.608695652173913</v>
      </c>
      <c r="L21" s="32">
        <v>16</v>
      </c>
      <c r="M21" s="19">
        <f t="shared" si="2"/>
        <v>3.4782608695652173</v>
      </c>
      <c r="N21" s="13">
        <f t="shared" si="3"/>
        <v>432</v>
      </c>
      <c r="O21" s="19">
        <f t="shared" si="26"/>
        <v>93.91304347826087</v>
      </c>
      <c r="P21" s="32">
        <v>44</v>
      </c>
      <c r="Q21" s="20">
        <f t="shared" si="4"/>
        <v>10.185185185185185</v>
      </c>
      <c r="R21" s="32">
        <v>1</v>
      </c>
      <c r="S21" s="20">
        <f t="shared" si="5"/>
        <v>0.23148148148148148</v>
      </c>
      <c r="T21" s="32">
        <v>2</v>
      </c>
      <c r="U21" s="20">
        <f t="shared" si="6"/>
        <v>0.46296296296296297</v>
      </c>
      <c r="V21" s="32">
        <v>14</v>
      </c>
      <c r="W21" s="19">
        <f t="shared" si="7"/>
        <v>3.240740740740741</v>
      </c>
      <c r="X21" s="32">
        <v>2</v>
      </c>
      <c r="Y21" s="19">
        <f t="shared" si="8"/>
        <v>0.46296296296296297</v>
      </c>
      <c r="Z21" s="32">
        <v>1</v>
      </c>
      <c r="AA21" s="19">
        <f t="shared" si="9"/>
        <v>0.23148148148148148</v>
      </c>
      <c r="AB21" s="32">
        <v>4</v>
      </c>
      <c r="AC21" s="19">
        <f t="shared" si="10"/>
        <v>0.9259259259259259</v>
      </c>
      <c r="AD21" s="32">
        <v>18</v>
      </c>
      <c r="AE21" s="19">
        <f t="shared" si="11"/>
        <v>4.166666666666667</v>
      </c>
      <c r="AF21" s="32">
        <v>7</v>
      </c>
      <c r="AG21" s="19">
        <f t="shared" si="12"/>
        <v>1.6203703703703705</v>
      </c>
      <c r="AH21" s="32">
        <v>28</v>
      </c>
      <c r="AI21" s="19">
        <f t="shared" si="13"/>
        <v>6.481481481481482</v>
      </c>
      <c r="AJ21" s="32">
        <v>1</v>
      </c>
      <c r="AK21" s="19">
        <f t="shared" si="14"/>
        <v>0.23148148148148148</v>
      </c>
      <c r="AL21" s="32">
        <v>1</v>
      </c>
      <c r="AM21" s="19">
        <f t="shared" si="15"/>
        <v>0.23148148148148148</v>
      </c>
      <c r="AN21" s="32">
        <v>2</v>
      </c>
      <c r="AO21" s="19">
        <f t="shared" si="16"/>
        <v>0.46296296296296297</v>
      </c>
      <c r="AP21" s="32">
        <v>11</v>
      </c>
      <c r="AQ21" s="19">
        <f t="shared" si="17"/>
        <v>2.5462962962962963</v>
      </c>
      <c r="AR21" s="32">
        <v>2</v>
      </c>
      <c r="AS21" s="19">
        <f t="shared" si="18"/>
        <v>0.46296296296296297</v>
      </c>
      <c r="AT21" s="32">
        <v>3</v>
      </c>
      <c r="AU21" s="19">
        <f t="shared" si="19"/>
        <v>0.6944444444444444</v>
      </c>
      <c r="AV21" s="32">
        <v>2</v>
      </c>
      <c r="AW21" s="19">
        <f t="shared" si="20"/>
        <v>0.46296296296296297</v>
      </c>
      <c r="AX21" s="32">
        <v>201</v>
      </c>
      <c r="AY21" s="19">
        <f t="shared" si="21"/>
        <v>46.52777777777778</v>
      </c>
      <c r="AZ21" s="32">
        <v>50</v>
      </c>
      <c r="BA21" s="19">
        <f t="shared" si="22"/>
        <v>11.574074074074074</v>
      </c>
      <c r="BB21" s="32"/>
      <c r="BC21" s="19">
        <f t="shared" si="23"/>
        <v>0</v>
      </c>
      <c r="BD21" s="32">
        <v>35</v>
      </c>
      <c r="BE21" s="19">
        <f t="shared" si="24"/>
        <v>8.101851851851851</v>
      </c>
      <c r="BF21" s="32">
        <v>3</v>
      </c>
      <c r="BG21" s="19">
        <f t="shared" si="25"/>
        <v>0.6944444444444444</v>
      </c>
    </row>
    <row r="22" spans="1:59" s="6" customFormat="1" ht="18.75" thickBot="1">
      <c r="A22" s="5">
        <v>17</v>
      </c>
      <c r="B22" s="5" t="s">
        <v>47</v>
      </c>
      <c r="C22" s="21">
        <v>325</v>
      </c>
      <c r="D22" s="21">
        <v>312</v>
      </c>
      <c r="E22" s="21">
        <f t="shared" si="28"/>
        <v>637</v>
      </c>
      <c r="F22" s="21">
        <v>261</v>
      </c>
      <c r="G22" s="21">
        <v>252</v>
      </c>
      <c r="H22" s="22">
        <f t="shared" si="27"/>
        <v>513</v>
      </c>
      <c r="I22" s="19">
        <f t="shared" si="0"/>
        <v>80.5337519623234</v>
      </c>
      <c r="J22" s="32">
        <v>24</v>
      </c>
      <c r="K22" s="19">
        <f t="shared" si="1"/>
        <v>4.678362573099415</v>
      </c>
      <c r="L22" s="32">
        <v>12</v>
      </c>
      <c r="M22" s="19">
        <f t="shared" si="2"/>
        <v>2.3391812865497075</v>
      </c>
      <c r="N22" s="13">
        <f t="shared" si="3"/>
        <v>477</v>
      </c>
      <c r="O22" s="19">
        <f t="shared" si="26"/>
        <v>92.98245614035088</v>
      </c>
      <c r="P22" s="32">
        <v>74</v>
      </c>
      <c r="Q22" s="20">
        <f t="shared" si="4"/>
        <v>15.51362683438155</v>
      </c>
      <c r="R22" s="32">
        <v>2</v>
      </c>
      <c r="S22" s="20">
        <f t="shared" si="5"/>
        <v>0.4192872117400419</v>
      </c>
      <c r="T22" s="32"/>
      <c r="U22" s="20">
        <f t="shared" si="6"/>
        <v>0</v>
      </c>
      <c r="V22" s="32">
        <v>24</v>
      </c>
      <c r="W22" s="19">
        <f t="shared" si="7"/>
        <v>5.031446540880503</v>
      </c>
      <c r="X22" s="32"/>
      <c r="Y22" s="19">
        <f t="shared" si="8"/>
        <v>0</v>
      </c>
      <c r="Z22" s="32"/>
      <c r="AA22" s="19">
        <f t="shared" si="9"/>
        <v>0</v>
      </c>
      <c r="AB22" s="32">
        <v>5</v>
      </c>
      <c r="AC22" s="19">
        <f t="shared" si="10"/>
        <v>1.0482180293501049</v>
      </c>
      <c r="AD22" s="32">
        <v>22</v>
      </c>
      <c r="AE22" s="19">
        <f t="shared" si="11"/>
        <v>4.612159329140461</v>
      </c>
      <c r="AF22" s="32">
        <v>5</v>
      </c>
      <c r="AG22" s="19">
        <f t="shared" si="12"/>
        <v>1.0482180293501049</v>
      </c>
      <c r="AH22" s="32">
        <v>12</v>
      </c>
      <c r="AI22" s="19">
        <f t="shared" si="13"/>
        <v>2.5157232704402515</v>
      </c>
      <c r="AJ22" s="32">
        <v>2</v>
      </c>
      <c r="AK22" s="19">
        <f t="shared" si="14"/>
        <v>0.4192872117400419</v>
      </c>
      <c r="AL22" s="32">
        <v>1</v>
      </c>
      <c r="AM22" s="19">
        <f t="shared" si="15"/>
        <v>0.20964360587002095</v>
      </c>
      <c r="AN22" s="32"/>
      <c r="AO22" s="19">
        <f t="shared" si="16"/>
        <v>0</v>
      </c>
      <c r="AP22" s="32">
        <v>6</v>
      </c>
      <c r="AQ22" s="19">
        <f t="shared" si="17"/>
        <v>1.2578616352201257</v>
      </c>
      <c r="AR22" s="32"/>
      <c r="AS22" s="19">
        <f t="shared" si="18"/>
        <v>0</v>
      </c>
      <c r="AT22" s="32">
        <v>12</v>
      </c>
      <c r="AU22" s="19">
        <f t="shared" si="19"/>
        <v>2.5157232704402515</v>
      </c>
      <c r="AV22" s="32"/>
      <c r="AW22" s="19">
        <f t="shared" si="20"/>
        <v>0</v>
      </c>
      <c r="AX22" s="32">
        <v>230</v>
      </c>
      <c r="AY22" s="19">
        <f t="shared" si="21"/>
        <v>48.21802935010482</v>
      </c>
      <c r="AZ22" s="32">
        <v>41</v>
      </c>
      <c r="BA22" s="19">
        <f t="shared" si="22"/>
        <v>8.59538784067086</v>
      </c>
      <c r="BB22" s="32"/>
      <c r="BC22" s="19">
        <f t="shared" si="23"/>
        <v>0</v>
      </c>
      <c r="BD22" s="32">
        <v>34</v>
      </c>
      <c r="BE22" s="19">
        <f t="shared" si="24"/>
        <v>7.127882599580713</v>
      </c>
      <c r="BF22" s="32">
        <v>7</v>
      </c>
      <c r="BG22" s="19">
        <f t="shared" si="25"/>
        <v>1.4675052410901468</v>
      </c>
    </row>
    <row r="23" spans="1:59" s="6" customFormat="1" ht="18.75" thickBot="1">
      <c r="A23" s="5">
        <v>18</v>
      </c>
      <c r="B23" s="5" t="s">
        <v>48</v>
      </c>
      <c r="C23" s="21">
        <v>332</v>
      </c>
      <c r="D23" s="21">
        <v>347</v>
      </c>
      <c r="E23" s="21">
        <f t="shared" si="28"/>
        <v>679</v>
      </c>
      <c r="F23" s="21">
        <v>275</v>
      </c>
      <c r="G23" s="21">
        <v>272</v>
      </c>
      <c r="H23" s="22">
        <f t="shared" si="27"/>
        <v>547</v>
      </c>
      <c r="I23" s="19">
        <f t="shared" si="0"/>
        <v>80.55964653902798</v>
      </c>
      <c r="J23" s="32">
        <v>24</v>
      </c>
      <c r="K23" s="19">
        <f t="shared" si="1"/>
        <v>4.387568555758683</v>
      </c>
      <c r="L23" s="32">
        <v>15</v>
      </c>
      <c r="M23" s="19">
        <f t="shared" si="2"/>
        <v>2.742230347349177</v>
      </c>
      <c r="N23" s="13">
        <f t="shared" si="3"/>
        <v>508</v>
      </c>
      <c r="O23" s="19">
        <f t="shared" si="26"/>
        <v>92.87020109689215</v>
      </c>
      <c r="P23" s="32">
        <v>109</v>
      </c>
      <c r="Q23" s="20">
        <f t="shared" si="4"/>
        <v>21.456692913385826</v>
      </c>
      <c r="R23" s="32">
        <v>6</v>
      </c>
      <c r="S23" s="20">
        <f t="shared" si="5"/>
        <v>1.1811023622047243</v>
      </c>
      <c r="T23" s="32"/>
      <c r="U23" s="20">
        <f t="shared" si="6"/>
        <v>0</v>
      </c>
      <c r="V23" s="32">
        <v>20</v>
      </c>
      <c r="W23" s="19">
        <f t="shared" si="7"/>
        <v>3.937007874015748</v>
      </c>
      <c r="X23" s="32"/>
      <c r="Y23" s="19">
        <f t="shared" si="8"/>
        <v>0</v>
      </c>
      <c r="Z23" s="32">
        <v>2</v>
      </c>
      <c r="AA23" s="19">
        <f t="shared" si="9"/>
        <v>0.3937007874015748</v>
      </c>
      <c r="AB23" s="32">
        <v>3</v>
      </c>
      <c r="AC23" s="19">
        <f t="shared" si="10"/>
        <v>0.5905511811023622</v>
      </c>
      <c r="AD23" s="32">
        <v>25</v>
      </c>
      <c r="AE23" s="19">
        <f t="shared" si="11"/>
        <v>4.921259842519685</v>
      </c>
      <c r="AF23" s="32">
        <v>1</v>
      </c>
      <c r="AG23" s="19">
        <f t="shared" si="12"/>
        <v>0.1968503937007874</v>
      </c>
      <c r="AH23" s="32">
        <v>15</v>
      </c>
      <c r="AI23" s="19">
        <f t="shared" si="13"/>
        <v>2.952755905511811</v>
      </c>
      <c r="AJ23" s="32">
        <v>8</v>
      </c>
      <c r="AK23" s="19">
        <f t="shared" si="14"/>
        <v>1.5748031496062993</v>
      </c>
      <c r="AL23" s="32">
        <v>2</v>
      </c>
      <c r="AM23" s="19">
        <f t="shared" si="15"/>
        <v>0.3937007874015748</v>
      </c>
      <c r="AN23" s="32"/>
      <c r="AO23" s="19">
        <f t="shared" si="16"/>
        <v>0</v>
      </c>
      <c r="AP23" s="32">
        <v>5</v>
      </c>
      <c r="AQ23" s="19">
        <f t="shared" si="17"/>
        <v>0.984251968503937</v>
      </c>
      <c r="AR23" s="32"/>
      <c r="AS23" s="19">
        <f t="shared" si="18"/>
        <v>0</v>
      </c>
      <c r="AT23" s="32">
        <v>6</v>
      </c>
      <c r="AU23" s="19">
        <f t="shared" si="19"/>
        <v>1.1811023622047243</v>
      </c>
      <c r="AV23" s="32">
        <v>2</v>
      </c>
      <c r="AW23" s="19">
        <f t="shared" si="20"/>
        <v>0.3937007874015748</v>
      </c>
      <c r="AX23" s="32">
        <v>214</v>
      </c>
      <c r="AY23" s="19">
        <f t="shared" si="21"/>
        <v>42.125984251968504</v>
      </c>
      <c r="AZ23" s="32">
        <v>40</v>
      </c>
      <c r="BA23" s="19">
        <f t="shared" si="22"/>
        <v>7.874015748031496</v>
      </c>
      <c r="BB23" s="32">
        <v>1</v>
      </c>
      <c r="BC23" s="19">
        <f t="shared" si="23"/>
        <v>0.1968503937007874</v>
      </c>
      <c r="BD23" s="32">
        <v>46</v>
      </c>
      <c r="BE23" s="19">
        <f t="shared" si="24"/>
        <v>9.05511811023622</v>
      </c>
      <c r="BF23" s="32">
        <v>3</v>
      </c>
      <c r="BG23" s="19">
        <f t="shared" si="25"/>
        <v>0.5905511811023622</v>
      </c>
    </row>
    <row r="24" spans="1:59" s="6" customFormat="1" ht="18.75" thickBot="1">
      <c r="A24" s="5">
        <v>19</v>
      </c>
      <c r="B24" s="5" t="s">
        <v>49</v>
      </c>
      <c r="C24" s="21">
        <v>524</v>
      </c>
      <c r="D24" s="21">
        <v>543</v>
      </c>
      <c r="E24" s="21">
        <f t="shared" si="28"/>
        <v>1067</v>
      </c>
      <c r="F24" s="21">
        <v>423</v>
      </c>
      <c r="G24" s="21">
        <v>419</v>
      </c>
      <c r="H24" s="22">
        <f t="shared" si="27"/>
        <v>842</v>
      </c>
      <c r="I24" s="19">
        <f t="shared" si="0"/>
        <v>78.912839737582</v>
      </c>
      <c r="J24" s="32">
        <v>30</v>
      </c>
      <c r="K24" s="19">
        <f t="shared" si="1"/>
        <v>3.5629453681710213</v>
      </c>
      <c r="L24" s="32">
        <v>30</v>
      </c>
      <c r="M24" s="19">
        <f t="shared" si="2"/>
        <v>3.5629453681710213</v>
      </c>
      <c r="N24" s="13">
        <f t="shared" si="3"/>
        <v>782</v>
      </c>
      <c r="O24" s="19">
        <f t="shared" si="26"/>
        <v>92.87410926365796</v>
      </c>
      <c r="P24" s="32">
        <v>107</v>
      </c>
      <c r="Q24" s="20">
        <f t="shared" si="4"/>
        <v>13.682864450127877</v>
      </c>
      <c r="R24" s="32">
        <v>4</v>
      </c>
      <c r="S24" s="20">
        <f t="shared" si="5"/>
        <v>0.5115089514066496</v>
      </c>
      <c r="T24" s="32">
        <v>0</v>
      </c>
      <c r="U24" s="20">
        <f t="shared" si="6"/>
        <v>0</v>
      </c>
      <c r="V24" s="32">
        <v>24</v>
      </c>
      <c r="W24" s="19">
        <f t="shared" si="7"/>
        <v>3.0690537084398977</v>
      </c>
      <c r="X24" s="32">
        <v>0</v>
      </c>
      <c r="Y24" s="19">
        <f t="shared" si="8"/>
        <v>0</v>
      </c>
      <c r="Z24" s="32">
        <v>4</v>
      </c>
      <c r="AA24" s="19">
        <f t="shared" si="9"/>
        <v>0.5115089514066496</v>
      </c>
      <c r="AB24" s="32">
        <v>5</v>
      </c>
      <c r="AC24" s="19">
        <f t="shared" si="10"/>
        <v>0.639386189258312</v>
      </c>
      <c r="AD24" s="32">
        <v>35</v>
      </c>
      <c r="AE24" s="19">
        <f t="shared" si="11"/>
        <v>4.475703324808184</v>
      </c>
      <c r="AF24" s="32">
        <v>9</v>
      </c>
      <c r="AG24" s="19">
        <f t="shared" si="12"/>
        <v>1.1508951406649617</v>
      </c>
      <c r="AH24" s="32">
        <v>30</v>
      </c>
      <c r="AI24" s="19">
        <f t="shared" si="13"/>
        <v>3.836317135549872</v>
      </c>
      <c r="AJ24" s="32">
        <v>4</v>
      </c>
      <c r="AK24" s="19">
        <f t="shared" si="14"/>
        <v>0.5115089514066496</v>
      </c>
      <c r="AL24" s="32">
        <v>1</v>
      </c>
      <c r="AM24" s="19">
        <f t="shared" si="15"/>
        <v>0.1278772378516624</v>
      </c>
      <c r="AN24" s="32">
        <v>0</v>
      </c>
      <c r="AO24" s="19">
        <f t="shared" si="16"/>
        <v>0</v>
      </c>
      <c r="AP24" s="32">
        <v>15</v>
      </c>
      <c r="AQ24" s="19">
        <f t="shared" si="17"/>
        <v>1.918158567774936</v>
      </c>
      <c r="AR24" s="32">
        <v>0</v>
      </c>
      <c r="AS24" s="19">
        <f t="shared" si="18"/>
        <v>0</v>
      </c>
      <c r="AT24" s="32">
        <v>5</v>
      </c>
      <c r="AU24" s="19">
        <f t="shared" si="19"/>
        <v>0.639386189258312</v>
      </c>
      <c r="AV24" s="32">
        <v>5</v>
      </c>
      <c r="AW24" s="19">
        <f t="shared" si="20"/>
        <v>0.639386189258312</v>
      </c>
      <c r="AX24" s="32">
        <v>434</v>
      </c>
      <c r="AY24" s="19">
        <f t="shared" si="21"/>
        <v>55.49872122762148</v>
      </c>
      <c r="AZ24" s="32">
        <v>70</v>
      </c>
      <c r="BA24" s="19">
        <f t="shared" si="22"/>
        <v>8.951406649616368</v>
      </c>
      <c r="BB24" s="32">
        <v>0</v>
      </c>
      <c r="BC24" s="19">
        <f t="shared" si="23"/>
        <v>0</v>
      </c>
      <c r="BD24" s="32">
        <v>30</v>
      </c>
      <c r="BE24" s="19">
        <f t="shared" si="24"/>
        <v>3.836317135549872</v>
      </c>
      <c r="BF24" s="32"/>
      <c r="BG24" s="19">
        <f t="shared" si="25"/>
        <v>0</v>
      </c>
    </row>
    <row r="25" spans="1:59" s="6" customFormat="1" ht="18.75" thickBot="1">
      <c r="A25" s="5">
        <v>20</v>
      </c>
      <c r="B25" s="5" t="s">
        <v>50</v>
      </c>
      <c r="C25" s="21">
        <v>423</v>
      </c>
      <c r="D25" s="21">
        <v>430</v>
      </c>
      <c r="E25" s="21">
        <f t="shared" si="28"/>
        <v>853</v>
      </c>
      <c r="F25" s="21">
        <v>334</v>
      </c>
      <c r="G25" s="21">
        <v>327</v>
      </c>
      <c r="H25" s="22">
        <f t="shared" si="27"/>
        <v>661</v>
      </c>
      <c r="I25" s="19">
        <f t="shared" si="0"/>
        <v>77.49120750293083</v>
      </c>
      <c r="J25" s="32">
        <v>10</v>
      </c>
      <c r="K25" s="19">
        <f t="shared" si="1"/>
        <v>1.51285930408472</v>
      </c>
      <c r="L25" s="32">
        <v>15</v>
      </c>
      <c r="M25" s="19">
        <f t="shared" si="2"/>
        <v>2.26928895612708</v>
      </c>
      <c r="N25" s="13">
        <f t="shared" si="3"/>
        <v>636</v>
      </c>
      <c r="O25" s="19">
        <f t="shared" si="26"/>
        <v>96.2178517397882</v>
      </c>
      <c r="P25" s="32">
        <v>146</v>
      </c>
      <c r="Q25" s="20">
        <f t="shared" si="4"/>
        <v>22.955974842767297</v>
      </c>
      <c r="R25" s="32"/>
      <c r="S25" s="20">
        <f t="shared" si="5"/>
        <v>0</v>
      </c>
      <c r="T25" s="32"/>
      <c r="U25" s="20">
        <f t="shared" si="6"/>
        <v>0</v>
      </c>
      <c r="V25" s="32">
        <v>25</v>
      </c>
      <c r="W25" s="19">
        <f t="shared" si="7"/>
        <v>3.930817610062893</v>
      </c>
      <c r="X25" s="32"/>
      <c r="Y25" s="19">
        <f t="shared" si="8"/>
        <v>0</v>
      </c>
      <c r="Z25" s="32">
        <v>8</v>
      </c>
      <c r="AA25" s="19">
        <f t="shared" si="9"/>
        <v>1.2578616352201257</v>
      </c>
      <c r="AB25" s="32">
        <v>5</v>
      </c>
      <c r="AC25" s="19">
        <f t="shared" si="10"/>
        <v>0.7861635220125787</v>
      </c>
      <c r="AD25" s="32">
        <v>12</v>
      </c>
      <c r="AE25" s="19">
        <f t="shared" si="11"/>
        <v>1.8867924528301887</v>
      </c>
      <c r="AF25" s="32">
        <v>6</v>
      </c>
      <c r="AG25" s="19">
        <f t="shared" si="12"/>
        <v>0.9433962264150944</v>
      </c>
      <c r="AH25" s="32">
        <v>11</v>
      </c>
      <c r="AI25" s="19">
        <f t="shared" si="13"/>
        <v>1.729559748427673</v>
      </c>
      <c r="AJ25" s="32">
        <v>1</v>
      </c>
      <c r="AK25" s="19">
        <f t="shared" si="14"/>
        <v>0.15723270440251572</v>
      </c>
      <c r="AL25" s="32">
        <v>2</v>
      </c>
      <c r="AM25" s="19">
        <f t="shared" si="15"/>
        <v>0.31446540880503143</v>
      </c>
      <c r="AN25" s="32"/>
      <c r="AO25" s="19">
        <f t="shared" si="16"/>
        <v>0</v>
      </c>
      <c r="AP25" s="32">
        <v>9</v>
      </c>
      <c r="AQ25" s="19">
        <f t="shared" si="17"/>
        <v>1.4150943396226414</v>
      </c>
      <c r="AR25" s="32">
        <v>1</v>
      </c>
      <c r="AS25" s="19">
        <f t="shared" si="18"/>
        <v>0.15723270440251572</v>
      </c>
      <c r="AT25" s="32">
        <v>9</v>
      </c>
      <c r="AU25" s="19">
        <f t="shared" si="19"/>
        <v>1.4150943396226414</v>
      </c>
      <c r="AV25" s="32">
        <v>3</v>
      </c>
      <c r="AW25" s="19">
        <f t="shared" si="20"/>
        <v>0.4716981132075472</v>
      </c>
      <c r="AX25" s="32">
        <v>295</v>
      </c>
      <c r="AY25" s="19">
        <f t="shared" si="21"/>
        <v>46.38364779874214</v>
      </c>
      <c r="AZ25" s="32">
        <v>33</v>
      </c>
      <c r="BA25" s="19">
        <f t="shared" si="22"/>
        <v>5.188679245283019</v>
      </c>
      <c r="BB25" s="32"/>
      <c r="BC25" s="19">
        <f t="shared" si="23"/>
        <v>0</v>
      </c>
      <c r="BD25" s="32">
        <v>66</v>
      </c>
      <c r="BE25" s="19">
        <f t="shared" si="24"/>
        <v>10.377358490566039</v>
      </c>
      <c r="BF25" s="32">
        <v>4</v>
      </c>
      <c r="BG25" s="19">
        <f t="shared" si="25"/>
        <v>0.6289308176100629</v>
      </c>
    </row>
    <row r="26" spans="1:59" s="6" customFormat="1" ht="18.75" thickBot="1">
      <c r="A26" s="5">
        <v>21</v>
      </c>
      <c r="B26" s="5" t="s">
        <v>50</v>
      </c>
      <c r="C26" s="21">
        <v>392</v>
      </c>
      <c r="D26" s="21">
        <v>390</v>
      </c>
      <c r="E26" s="21">
        <f t="shared" si="28"/>
        <v>782</v>
      </c>
      <c r="F26" s="21">
        <v>335</v>
      </c>
      <c r="G26" s="21">
        <v>310</v>
      </c>
      <c r="H26" s="22">
        <f t="shared" si="27"/>
        <v>645</v>
      </c>
      <c r="I26" s="19">
        <f t="shared" si="0"/>
        <v>82.48081841432226</v>
      </c>
      <c r="J26" s="32">
        <v>34</v>
      </c>
      <c r="K26" s="19">
        <f t="shared" si="1"/>
        <v>5.271317829457364</v>
      </c>
      <c r="L26" s="32">
        <v>11</v>
      </c>
      <c r="M26" s="19">
        <f t="shared" si="2"/>
        <v>1.7054263565891472</v>
      </c>
      <c r="N26" s="13">
        <f t="shared" si="3"/>
        <v>600</v>
      </c>
      <c r="O26" s="19">
        <f t="shared" si="26"/>
        <v>93.02325581395348</v>
      </c>
      <c r="P26" s="32">
        <v>165</v>
      </c>
      <c r="Q26" s="20">
        <f t="shared" si="4"/>
        <v>27.5</v>
      </c>
      <c r="R26" s="32"/>
      <c r="S26" s="20">
        <f t="shared" si="5"/>
        <v>0</v>
      </c>
      <c r="T26" s="32"/>
      <c r="U26" s="20">
        <f t="shared" si="6"/>
        <v>0</v>
      </c>
      <c r="V26" s="32">
        <v>19</v>
      </c>
      <c r="W26" s="19">
        <f t="shared" si="7"/>
        <v>3.1666666666666665</v>
      </c>
      <c r="X26" s="32"/>
      <c r="Y26" s="19">
        <f t="shared" si="8"/>
        <v>0</v>
      </c>
      <c r="Z26" s="32">
        <v>5</v>
      </c>
      <c r="AA26" s="19">
        <f t="shared" si="9"/>
        <v>0.8333333333333334</v>
      </c>
      <c r="AB26" s="32">
        <v>7</v>
      </c>
      <c r="AC26" s="19">
        <f t="shared" si="10"/>
        <v>1.1666666666666667</v>
      </c>
      <c r="AD26" s="32">
        <v>14</v>
      </c>
      <c r="AE26" s="19">
        <f t="shared" si="11"/>
        <v>2.3333333333333335</v>
      </c>
      <c r="AF26" s="32">
        <v>5</v>
      </c>
      <c r="AG26" s="19">
        <f t="shared" si="12"/>
        <v>0.8333333333333334</v>
      </c>
      <c r="AH26" s="32">
        <v>18</v>
      </c>
      <c r="AI26" s="19">
        <f t="shared" si="13"/>
        <v>3</v>
      </c>
      <c r="AJ26" s="32">
        <v>6</v>
      </c>
      <c r="AK26" s="19">
        <f t="shared" si="14"/>
        <v>1</v>
      </c>
      <c r="AL26" s="32">
        <v>5</v>
      </c>
      <c r="AM26" s="19">
        <f t="shared" si="15"/>
        <v>0.8333333333333334</v>
      </c>
      <c r="AN26" s="32">
        <v>1</v>
      </c>
      <c r="AO26" s="19">
        <f t="shared" si="16"/>
        <v>0.16666666666666666</v>
      </c>
      <c r="AP26" s="32">
        <v>11</v>
      </c>
      <c r="AQ26" s="19">
        <f t="shared" si="17"/>
        <v>1.8333333333333333</v>
      </c>
      <c r="AR26" s="32">
        <v>1</v>
      </c>
      <c r="AS26" s="19">
        <f t="shared" si="18"/>
        <v>0.16666666666666666</v>
      </c>
      <c r="AT26" s="32">
        <v>12</v>
      </c>
      <c r="AU26" s="19">
        <f t="shared" si="19"/>
        <v>2</v>
      </c>
      <c r="AV26" s="32">
        <v>1</v>
      </c>
      <c r="AW26" s="19">
        <f t="shared" si="20"/>
        <v>0.16666666666666666</v>
      </c>
      <c r="AX26" s="32">
        <v>229</v>
      </c>
      <c r="AY26" s="19">
        <f t="shared" si="21"/>
        <v>38.166666666666664</v>
      </c>
      <c r="AZ26" s="32">
        <v>28</v>
      </c>
      <c r="BA26" s="19">
        <f t="shared" si="22"/>
        <v>4.666666666666667</v>
      </c>
      <c r="BB26" s="32">
        <v>0</v>
      </c>
      <c r="BC26" s="19">
        <f t="shared" si="23"/>
        <v>0</v>
      </c>
      <c r="BD26" s="32">
        <v>68</v>
      </c>
      <c r="BE26" s="19">
        <f t="shared" si="24"/>
        <v>11.333333333333334</v>
      </c>
      <c r="BF26" s="32">
        <v>5</v>
      </c>
      <c r="BG26" s="19">
        <f t="shared" si="25"/>
        <v>0.8333333333333334</v>
      </c>
    </row>
    <row r="27" spans="1:59" s="6" customFormat="1" ht="18.75" thickBot="1">
      <c r="A27" s="5">
        <v>22</v>
      </c>
      <c r="B27" s="5" t="s">
        <v>51</v>
      </c>
      <c r="C27" s="21">
        <v>487</v>
      </c>
      <c r="D27" s="21">
        <v>518</v>
      </c>
      <c r="E27" s="21">
        <f t="shared" si="28"/>
        <v>1005</v>
      </c>
      <c r="F27" s="21">
        <v>402</v>
      </c>
      <c r="G27" s="21">
        <v>405</v>
      </c>
      <c r="H27" s="22">
        <f t="shared" si="27"/>
        <v>807</v>
      </c>
      <c r="I27" s="19">
        <f t="shared" si="0"/>
        <v>80.29850746268657</v>
      </c>
      <c r="J27" s="32">
        <v>38</v>
      </c>
      <c r="K27" s="19">
        <f t="shared" si="1"/>
        <v>4.708798017348204</v>
      </c>
      <c r="L27" s="32">
        <v>23</v>
      </c>
      <c r="M27" s="19">
        <f t="shared" si="2"/>
        <v>2.8500619578686495</v>
      </c>
      <c r="N27" s="13">
        <f t="shared" si="3"/>
        <v>746</v>
      </c>
      <c r="O27" s="19">
        <f t="shared" si="26"/>
        <v>92.44114002478315</v>
      </c>
      <c r="P27" s="32">
        <v>123</v>
      </c>
      <c r="Q27" s="20">
        <f t="shared" si="4"/>
        <v>16.487935656836463</v>
      </c>
      <c r="R27" s="32">
        <v>3</v>
      </c>
      <c r="S27" s="20">
        <f t="shared" si="5"/>
        <v>0.40214477211796246</v>
      </c>
      <c r="T27" s="32"/>
      <c r="U27" s="20">
        <f t="shared" si="6"/>
        <v>0</v>
      </c>
      <c r="V27" s="32">
        <v>39</v>
      </c>
      <c r="W27" s="19">
        <f t="shared" si="7"/>
        <v>5.227882037533512</v>
      </c>
      <c r="X27" s="32">
        <v>1</v>
      </c>
      <c r="Y27" s="19">
        <f t="shared" si="8"/>
        <v>0.13404825737265416</v>
      </c>
      <c r="Z27" s="32">
        <v>1</v>
      </c>
      <c r="AA27" s="19">
        <f t="shared" si="9"/>
        <v>0.13404825737265416</v>
      </c>
      <c r="AB27" s="32">
        <v>4</v>
      </c>
      <c r="AC27" s="19">
        <f t="shared" si="10"/>
        <v>0.5361930294906166</v>
      </c>
      <c r="AD27" s="32">
        <v>34</v>
      </c>
      <c r="AE27" s="19">
        <f t="shared" si="11"/>
        <v>4.557640750670242</v>
      </c>
      <c r="AF27" s="32">
        <v>7</v>
      </c>
      <c r="AG27" s="19">
        <f t="shared" si="12"/>
        <v>0.938337801608579</v>
      </c>
      <c r="AH27" s="32">
        <v>18</v>
      </c>
      <c r="AI27" s="19">
        <f t="shared" si="13"/>
        <v>2.4128686327077746</v>
      </c>
      <c r="AJ27" s="32">
        <v>3</v>
      </c>
      <c r="AK27" s="19">
        <f t="shared" si="14"/>
        <v>0.40214477211796246</v>
      </c>
      <c r="AL27" s="32">
        <v>2</v>
      </c>
      <c r="AM27" s="19">
        <f t="shared" si="15"/>
        <v>0.2680965147453083</v>
      </c>
      <c r="AN27" s="32"/>
      <c r="AO27" s="19">
        <f t="shared" si="16"/>
        <v>0</v>
      </c>
      <c r="AP27" s="32">
        <v>33</v>
      </c>
      <c r="AQ27" s="19">
        <f t="shared" si="17"/>
        <v>4.423592493297587</v>
      </c>
      <c r="AR27" s="32">
        <v>0</v>
      </c>
      <c r="AS27" s="19">
        <f t="shared" si="18"/>
        <v>0</v>
      </c>
      <c r="AT27" s="32">
        <v>2</v>
      </c>
      <c r="AU27" s="19">
        <f t="shared" si="19"/>
        <v>0.2680965147453083</v>
      </c>
      <c r="AV27" s="32">
        <v>4</v>
      </c>
      <c r="AW27" s="19">
        <f t="shared" si="20"/>
        <v>0.5361930294906166</v>
      </c>
      <c r="AX27" s="32">
        <v>356</v>
      </c>
      <c r="AY27" s="19">
        <f t="shared" si="21"/>
        <v>47.72117962466488</v>
      </c>
      <c r="AZ27" s="32">
        <v>72</v>
      </c>
      <c r="BA27" s="19">
        <f t="shared" si="22"/>
        <v>9.651474530831099</v>
      </c>
      <c r="BB27" s="32">
        <v>0</v>
      </c>
      <c r="BC27" s="19">
        <f t="shared" si="23"/>
        <v>0</v>
      </c>
      <c r="BD27" s="32">
        <v>38</v>
      </c>
      <c r="BE27" s="19">
        <f t="shared" si="24"/>
        <v>5.093833780160858</v>
      </c>
      <c r="BF27" s="32">
        <v>6</v>
      </c>
      <c r="BG27" s="19">
        <f t="shared" si="25"/>
        <v>0.8042895442359249</v>
      </c>
    </row>
    <row r="28" spans="1:59" s="6" customFormat="1" ht="18.75" thickBot="1">
      <c r="A28" s="5">
        <v>23</v>
      </c>
      <c r="B28" s="5" t="s">
        <v>51</v>
      </c>
      <c r="C28" s="21">
        <v>494</v>
      </c>
      <c r="D28" s="21">
        <v>557</v>
      </c>
      <c r="E28" s="21">
        <f t="shared" si="28"/>
        <v>1051</v>
      </c>
      <c r="F28" s="21">
        <v>389</v>
      </c>
      <c r="G28" s="21">
        <v>418</v>
      </c>
      <c r="H28" s="22">
        <f t="shared" si="27"/>
        <v>807</v>
      </c>
      <c r="I28" s="19">
        <f t="shared" si="0"/>
        <v>76.78401522359657</v>
      </c>
      <c r="J28" s="32">
        <v>39</v>
      </c>
      <c r="K28" s="19">
        <f t="shared" si="1"/>
        <v>4.83271375464684</v>
      </c>
      <c r="L28" s="32">
        <v>35</v>
      </c>
      <c r="M28" s="19">
        <f t="shared" si="2"/>
        <v>4.337050805452292</v>
      </c>
      <c r="N28" s="13">
        <f t="shared" si="3"/>
        <v>733</v>
      </c>
      <c r="O28" s="19">
        <f t="shared" si="26"/>
        <v>90.83023543990086</v>
      </c>
      <c r="P28" s="32">
        <v>122</v>
      </c>
      <c r="Q28" s="20">
        <f t="shared" si="4"/>
        <v>16.64392905866303</v>
      </c>
      <c r="R28" s="32">
        <v>2</v>
      </c>
      <c r="S28" s="20">
        <f t="shared" si="5"/>
        <v>0.2728512960436562</v>
      </c>
      <c r="T28" s="32">
        <v>1</v>
      </c>
      <c r="U28" s="20">
        <f t="shared" si="6"/>
        <v>0.1364256480218281</v>
      </c>
      <c r="V28" s="32">
        <v>37</v>
      </c>
      <c r="W28" s="19">
        <f t="shared" si="7"/>
        <v>5.04774897680764</v>
      </c>
      <c r="X28" s="32"/>
      <c r="Y28" s="19">
        <f t="shared" si="8"/>
        <v>0</v>
      </c>
      <c r="Z28" s="32">
        <v>3</v>
      </c>
      <c r="AA28" s="19">
        <f t="shared" si="9"/>
        <v>0.4092769440654843</v>
      </c>
      <c r="AB28" s="32">
        <v>4</v>
      </c>
      <c r="AC28" s="19">
        <f t="shared" si="10"/>
        <v>0.5457025920873124</v>
      </c>
      <c r="AD28" s="32">
        <v>34</v>
      </c>
      <c r="AE28" s="19">
        <f t="shared" si="11"/>
        <v>4.638472032742156</v>
      </c>
      <c r="AF28" s="32">
        <v>10</v>
      </c>
      <c r="AG28" s="19">
        <f t="shared" si="12"/>
        <v>1.364256480218281</v>
      </c>
      <c r="AH28" s="32">
        <v>18</v>
      </c>
      <c r="AI28" s="19">
        <f t="shared" si="13"/>
        <v>2.4556616643929057</v>
      </c>
      <c r="AJ28" s="32">
        <v>3</v>
      </c>
      <c r="AK28" s="19">
        <f t="shared" si="14"/>
        <v>0.4092769440654843</v>
      </c>
      <c r="AL28" s="32">
        <v>3</v>
      </c>
      <c r="AM28" s="19">
        <f t="shared" si="15"/>
        <v>0.4092769440654843</v>
      </c>
      <c r="AN28" s="32"/>
      <c r="AO28" s="19">
        <f t="shared" si="16"/>
        <v>0</v>
      </c>
      <c r="AP28" s="32">
        <v>9</v>
      </c>
      <c r="AQ28" s="19">
        <f t="shared" si="17"/>
        <v>1.2278308321964528</v>
      </c>
      <c r="AR28" s="32">
        <v>1</v>
      </c>
      <c r="AS28" s="19">
        <f t="shared" si="18"/>
        <v>0.1364256480218281</v>
      </c>
      <c r="AT28" s="32">
        <v>8</v>
      </c>
      <c r="AU28" s="19">
        <f t="shared" si="19"/>
        <v>1.0914051841746248</v>
      </c>
      <c r="AV28" s="32">
        <v>8</v>
      </c>
      <c r="AW28" s="19">
        <f t="shared" si="20"/>
        <v>1.0914051841746248</v>
      </c>
      <c r="AX28" s="32">
        <v>321</v>
      </c>
      <c r="AY28" s="19">
        <f t="shared" si="21"/>
        <v>43.79263301500682</v>
      </c>
      <c r="AZ28" s="32">
        <v>101</v>
      </c>
      <c r="BA28" s="19">
        <f t="shared" si="22"/>
        <v>13.778990450204638</v>
      </c>
      <c r="BB28" s="32"/>
      <c r="BC28" s="19">
        <f t="shared" si="23"/>
        <v>0</v>
      </c>
      <c r="BD28" s="32">
        <v>45</v>
      </c>
      <c r="BE28" s="19">
        <f t="shared" si="24"/>
        <v>6.139154160982264</v>
      </c>
      <c r="BF28" s="32">
        <v>3</v>
      </c>
      <c r="BG28" s="19">
        <f t="shared" si="25"/>
        <v>0.4092769440654843</v>
      </c>
    </row>
    <row r="29" spans="1:59" s="6" customFormat="1" ht="18.75" thickBot="1">
      <c r="A29" s="5">
        <v>24</v>
      </c>
      <c r="B29" s="5" t="s">
        <v>51</v>
      </c>
      <c r="C29" s="21">
        <v>431</v>
      </c>
      <c r="D29" s="21">
        <v>486</v>
      </c>
      <c r="E29" s="21">
        <f t="shared" si="28"/>
        <v>917</v>
      </c>
      <c r="F29" s="21">
        <v>342</v>
      </c>
      <c r="G29" s="21">
        <v>371</v>
      </c>
      <c r="H29" s="22">
        <f t="shared" si="27"/>
        <v>713</v>
      </c>
      <c r="I29" s="19">
        <f t="shared" si="0"/>
        <v>77.7535441657579</v>
      </c>
      <c r="J29" s="32">
        <v>29</v>
      </c>
      <c r="K29" s="19">
        <f t="shared" si="1"/>
        <v>4.0673211781206176</v>
      </c>
      <c r="L29" s="32">
        <v>18</v>
      </c>
      <c r="M29" s="19">
        <f t="shared" si="2"/>
        <v>2.524544179523142</v>
      </c>
      <c r="N29" s="13">
        <f t="shared" si="3"/>
        <v>666</v>
      </c>
      <c r="O29" s="19">
        <f t="shared" si="26"/>
        <v>93.40813464235625</v>
      </c>
      <c r="P29" s="32">
        <v>110</v>
      </c>
      <c r="Q29" s="20">
        <f t="shared" si="4"/>
        <v>16.516516516516518</v>
      </c>
      <c r="R29" s="32">
        <v>3</v>
      </c>
      <c r="S29" s="20">
        <f t="shared" si="5"/>
        <v>0.45045045045045046</v>
      </c>
      <c r="T29" s="32"/>
      <c r="U29" s="20">
        <f t="shared" si="6"/>
        <v>0</v>
      </c>
      <c r="V29" s="32">
        <v>22</v>
      </c>
      <c r="W29" s="19">
        <f t="shared" si="7"/>
        <v>3.3033033033033035</v>
      </c>
      <c r="X29" s="32">
        <v>1</v>
      </c>
      <c r="Y29" s="19">
        <f t="shared" si="8"/>
        <v>0.15015015015015015</v>
      </c>
      <c r="Z29" s="32">
        <v>3</v>
      </c>
      <c r="AA29" s="19">
        <f t="shared" si="9"/>
        <v>0.45045045045045046</v>
      </c>
      <c r="AB29" s="32">
        <v>3</v>
      </c>
      <c r="AC29" s="19">
        <f t="shared" si="10"/>
        <v>0.45045045045045046</v>
      </c>
      <c r="AD29" s="32">
        <v>14</v>
      </c>
      <c r="AE29" s="19">
        <f t="shared" si="11"/>
        <v>2.1021021021021022</v>
      </c>
      <c r="AF29" s="32">
        <v>4</v>
      </c>
      <c r="AG29" s="19">
        <f t="shared" si="12"/>
        <v>0.6006006006006006</v>
      </c>
      <c r="AH29" s="32">
        <v>35</v>
      </c>
      <c r="AI29" s="19">
        <f t="shared" si="13"/>
        <v>5.255255255255255</v>
      </c>
      <c r="AJ29" s="32">
        <v>10</v>
      </c>
      <c r="AK29" s="19">
        <f t="shared" si="14"/>
        <v>1.5015015015015014</v>
      </c>
      <c r="AL29" s="32">
        <v>3</v>
      </c>
      <c r="AM29" s="19">
        <f t="shared" si="15"/>
        <v>0.45045045045045046</v>
      </c>
      <c r="AN29" s="32">
        <v>2</v>
      </c>
      <c r="AO29" s="19">
        <f t="shared" si="16"/>
        <v>0.3003003003003003</v>
      </c>
      <c r="AP29" s="32">
        <v>14</v>
      </c>
      <c r="AQ29" s="19">
        <f t="shared" si="17"/>
        <v>2.1021021021021022</v>
      </c>
      <c r="AR29" s="32">
        <v>1</v>
      </c>
      <c r="AS29" s="19">
        <f t="shared" si="18"/>
        <v>0.15015015015015015</v>
      </c>
      <c r="AT29" s="32">
        <v>10</v>
      </c>
      <c r="AU29" s="19">
        <f t="shared" si="19"/>
        <v>1.5015015015015014</v>
      </c>
      <c r="AV29" s="32">
        <v>3</v>
      </c>
      <c r="AW29" s="19">
        <f t="shared" si="20"/>
        <v>0.45045045045045046</v>
      </c>
      <c r="AX29" s="32">
        <v>304</v>
      </c>
      <c r="AY29" s="19">
        <f t="shared" si="21"/>
        <v>45.645645645645644</v>
      </c>
      <c r="AZ29" s="32">
        <v>50</v>
      </c>
      <c r="BA29" s="19">
        <f t="shared" si="22"/>
        <v>7.5075075075075075</v>
      </c>
      <c r="BB29" s="32">
        <v>0</v>
      </c>
      <c r="BC29" s="19">
        <f t="shared" si="23"/>
        <v>0</v>
      </c>
      <c r="BD29" s="32">
        <v>70</v>
      </c>
      <c r="BE29" s="19">
        <f t="shared" si="24"/>
        <v>10.51051051051051</v>
      </c>
      <c r="BF29" s="32">
        <v>4</v>
      </c>
      <c r="BG29" s="19">
        <f t="shared" si="25"/>
        <v>0.6006006006006006</v>
      </c>
    </row>
    <row r="30" spans="1:59" s="6" customFormat="1" ht="18.75" thickBot="1">
      <c r="A30" s="5">
        <v>25</v>
      </c>
      <c r="B30" s="5" t="s">
        <v>52</v>
      </c>
      <c r="C30" s="21">
        <v>450</v>
      </c>
      <c r="D30" s="21">
        <v>494</v>
      </c>
      <c r="E30" s="21">
        <f t="shared" si="28"/>
        <v>944</v>
      </c>
      <c r="F30" s="21">
        <v>359</v>
      </c>
      <c r="G30" s="21">
        <v>348</v>
      </c>
      <c r="H30" s="22">
        <f t="shared" si="27"/>
        <v>707</v>
      </c>
      <c r="I30" s="19">
        <f t="shared" si="0"/>
        <v>74.89406779661017</v>
      </c>
      <c r="J30" s="32">
        <v>27</v>
      </c>
      <c r="K30" s="19">
        <f t="shared" si="1"/>
        <v>3.818953323903819</v>
      </c>
      <c r="L30" s="32">
        <v>24</v>
      </c>
      <c r="M30" s="19">
        <f t="shared" si="2"/>
        <v>3.3946251768033946</v>
      </c>
      <c r="N30" s="13">
        <f t="shared" si="3"/>
        <v>656</v>
      </c>
      <c r="O30" s="19">
        <f t="shared" si="26"/>
        <v>92.78642149929279</v>
      </c>
      <c r="P30" s="32">
        <v>109</v>
      </c>
      <c r="Q30" s="20">
        <f t="shared" si="4"/>
        <v>16.615853658536587</v>
      </c>
      <c r="R30" s="32">
        <v>3</v>
      </c>
      <c r="S30" s="20">
        <f t="shared" si="5"/>
        <v>0.4573170731707317</v>
      </c>
      <c r="T30" s="32">
        <v>1</v>
      </c>
      <c r="U30" s="20">
        <f t="shared" si="6"/>
        <v>0.1524390243902439</v>
      </c>
      <c r="V30" s="32">
        <v>49</v>
      </c>
      <c r="W30" s="19">
        <f t="shared" si="7"/>
        <v>7.469512195121951</v>
      </c>
      <c r="X30" s="32"/>
      <c r="Y30" s="19">
        <f t="shared" si="8"/>
        <v>0</v>
      </c>
      <c r="Z30" s="32">
        <v>4</v>
      </c>
      <c r="AA30" s="19">
        <f t="shared" si="9"/>
        <v>0.6097560975609756</v>
      </c>
      <c r="AB30" s="32">
        <v>8</v>
      </c>
      <c r="AC30" s="19">
        <f t="shared" si="10"/>
        <v>1.2195121951219512</v>
      </c>
      <c r="AD30" s="32">
        <v>26</v>
      </c>
      <c r="AE30" s="19">
        <f t="shared" si="11"/>
        <v>3.9634146341463414</v>
      </c>
      <c r="AF30" s="32">
        <v>5</v>
      </c>
      <c r="AG30" s="19">
        <f t="shared" si="12"/>
        <v>0.7621951219512195</v>
      </c>
      <c r="AH30" s="32">
        <v>20</v>
      </c>
      <c r="AI30" s="19">
        <f t="shared" si="13"/>
        <v>3.048780487804878</v>
      </c>
      <c r="AJ30" s="32">
        <v>6</v>
      </c>
      <c r="AK30" s="19">
        <f t="shared" si="14"/>
        <v>0.9146341463414634</v>
      </c>
      <c r="AL30" s="32">
        <v>4</v>
      </c>
      <c r="AM30" s="19">
        <f t="shared" si="15"/>
        <v>0.6097560975609756</v>
      </c>
      <c r="AN30" s="32">
        <v>1</v>
      </c>
      <c r="AO30" s="19">
        <f t="shared" si="16"/>
        <v>0.1524390243902439</v>
      </c>
      <c r="AP30" s="32">
        <v>20</v>
      </c>
      <c r="AQ30" s="19">
        <f t="shared" si="17"/>
        <v>3.048780487804878</v>
      </c>
      <c r="AR30" s="32"/>
      <c r="AS30" s="19">
        <f t="shared" si="18"/>
        <v>0</v>
      </c>
      <c r="AT30" s="32">
        <v>2</v>
      </c>
      <c r="AU30" s="19">
        <f t="shared" si="19"/>
        <v>0.3048780487804878</v>
      </c>
      <c r="AV30" s="32">
        <v>3</v>
      </c>
      <c r="AW30" s="19">
        <f t="shared" si="20"/>
        <v>0.4573170731707317</v>
      </c>
      <c r="AX30" s="32">
        <v>292</v>
      </c>
      <c r="AY30" s="19">
        <f t="shared" si="21"/>
        <v>44.51219512195122</v>
      </c>
      <c r="AZ30" s="32">
        <v>46</v>
      </c>
      <c r="BA30" s="19">
        <f t="shared" si="22"/>
        <v>7.012195121951219</v>
      </c>
      <c r="BB30" s="32">
        <v>1</v>
      </c>
      <c r="BC30" s="19">
        <f t="shared" si="23"/>
        <v>0.1524390243902439</v>
      </c>
      <c r="BD30" s="32">
        <v>47</v>
      </c>
      <c r="BE30" s="19">
        <f t="shared" si="24"/>
        <v>7.164634146341464</v>
      </c>
      <c r="BF30" s="32">
        <v>9</v>
      </c>
      <c r="BG30" s="19">
        <f t="shared" si="25"/>
        <v>1.3719512195121952</v>
      </c>
    </row>
    <row r="31" spans="1:59" s="6" customFormat="1" ht="18.75" thickBot="1">
      <c r="A31" s="5">
        <v>26</v>
      </c>
      <c r="B31" s="5" t="s">
        <v>51</v>
      </c>
      <c r="C31" s="21">
        <v>473</v>
      </c>
      <c r="D31" s="21">
        <v>505</v>
      </c>
      <c r="E31" s="21">
        <f t="shared" si="28"/>
        <v>978</v>
      </c>
      <c r="F31" s="21">
        <v>370</v>
      </c>
      <c r="G31" s="21">
        <v>372</v>
      </c>
      <c r="H31" s="22">
        <f t="shared" si="27"/>
        <v>742</v>
      </c>
      <c r="I31" s="19">
        <f t="shared" si="0"/>
        <v>75.86912065439672</v>
      </c>
      <c r="J31" s="32">
        <v>31</v>
      </c>
      <c r="K31" s="19">
        <f t="shared" si="1"/>
        <v>4.177897574123989</v>
      </c>
      <c r="L31" s="32">
        <v>19</v>
      </c>
      <c r="M31" s="19">
        <f t="shared" si="2"/>
        <v>2.560646900269542</v>
      </c>
      <c r="N31" s="13">
        <f t="shared" si="3"/>
        <v>692</v>
      </c>
      <c r="O31" s="19">
        <f t="shared" si="26"/>
        <v>93.26145552560646</v>
      </c>
      <c r="P31" s="32">
        <v>133</v>
      </c>
      <c r="Q31" s="20">
        <f t="shared" si="4"/>
        <v>19.21965317919075</v>
      </c>
      <c r="R31" s="32">
        <v>7</v>
      </c>
      <c r="S31" s="20">
        <f t="shared" si="5"/>
        <v>1.0115606936416186</v>
      </c>
      <c r="T31" s="32"/>
      <c r="U31" s="20">
        <f t="shared" si="6"/>
        <v>0</v>
      </c>
      <c r="V31" s="32">
        <v>30</v>
      </c>
      <c r="W31" s="19">
        <f t="shared" si="7"/>
        <v>4.335260115606936</v>
      </c>
      <c r="X31" s="32">
        <v>1</v>
      </c>
      <c r="Y31" s="19">
        <f t="shared" si="8"/>
        <v>0.14450867052023122</v>
      </c>
      <c r="Z31" s="32">
        <v>3</v>
      </c>
      <c r="AA31" s="19">
        <f t="shared" si="9"/>
        <v>0.43352601156069365</v>
      </c>
      <c r="AB31" s="32">
        <v>7</v>
      </c>
      <c r="AC31" s="19">
        <f t="shared" si="10"/>
        <v>1.0115606936416186</v>
      </c>
      <c r="AD31" s="32">
        <v>32</v>
      </c>
      <c r="AE31" s="19">
        <f t="shared" si="11"/>
        <v>4.624277456647399</v>
      </c>
      <c r="AF31" s="32">
        <v>7</v>
      </c>
      <c r="AG31" s="19">
        <f t="shared" si="12"/>
        <v>1.0115606936416186</v>
      </c>
      <c r="AH31" s="32">
        <v>31</v>
      </c>
      <c r="AI31" s="19">
        <f t="shared" si="13"/>
        <v>4.479768786127168</v>
      </c>
      <c r="AJ31" s="32">
        <v>6</v>
      </c>
      <c r="AK31" s="19">
        <f t="shared" si="14"/>
        <v>0.8670520231213873</v>
      </c>
      <c r="AL31" s="32">
        <v>2</v>
      </c>
      <c r="AM31" s="19">
        <f t="shared" si="15"/>
        <v>0.28901734104046245</v>
      </c>
      <c r="AN31" s="32">
        <v>0</v>
      </c>
      <c r="AO31" s="19">
        <f t="shared" si="16"/>
        <v>0</v>
      </c>
      <c r="AP31" s="32">
        <v>25</v>
      </c>
      <c r="AQ31" s="19">
        <f t="shared" si="17"/>
        <v>3.61271676300578</v>
      </c>
      <c r="AR31" s="32">
        <v>0</v>
      </c>
      <c r="AS31" s="19">
        <f t="shared" si="18"/>
        <v>0</v>
      </c>
      <c r="AT31" s="32">
        <v>8</v>
      </c>
      <c r="AU31" s="19">
        <f t="shared" si="19"/>
        <v>1.1560693641618498</v>
      </c>
      <c r="AV31" s="32">
        <v>1</v>
      </c>
      <c r="AW31" s="19">
        <f t="shared" si="20"/>
        <v>0.14450867052023122</v>
      </c>
      <c r="AX31" s="32">
        <v>297</v>
      </c>
      <c r="AY31" s="19">
        <f t="shared" si="21"/>
        <v>42.91907514450867</v>
      </c>
      <c r="AZ31" s="32">
        <v>40</v>
      </c>
      <c r="BA31" s="19">
        <f t="shared" si="22"/>
        <v>5.780346820809249</v>
      </c>
      <c r="BB31" s="32"/>
      <c r="BC31" s="19">
        <f t="shared" si="23"/>
        <v>0</v>
      </c>
      <c r="BD31" s="32">
        <v>58</v>
      </c>
      <c r="BE31" s="19">
        <f t="shared" si="24"/>
        <v>8.38150289017341</v>
      </c>
      <c r="BF31" s="32">
        <v>4</v>
      </c>
      <c r="BG31" s="19">
        <f t="shared" si="25"/>
        <v>0.5780346820809249</v>
      </c>
    </row>
    <row r="32" spans="1:59" s="6" customFormat="1" ht="18.75" thickBot="1">
      <c r="A32" s="5">
        <v>27</v>
      </c>
      <c r="B32" s="5" t="s">
        <v>51</v>
      </c>
      <c r="C32" s="21">
        <v>451</v>
      </c>
      <c r="D32" s="21">
        <v>479</v>
      </c>
      <c r="E32" s="21">
        <f t="shared" si="28"/>
        <v>930</v>
      </c>
      <c r="F32" s="21">
        <v>350</v>
      </c>
      <c r="G32" s="21">
        <v>354</v>
      </c>
      <c r="H32" s="22">
        <f t="shared" si="27"/>
        <v>704</v>
      </c>
      <c r="I32" s="19">
        <f t="shared" si="0"/>
        <v>75.6989247311828</v>
      </c>
      <c r="J32" s="32">
        <v>25</v>
      </c>
      <c r="K32" s="19">
        <f t="shared" si="1"/>
        <v>3.5511363636363638</v>
      </c>
      <c r="L32" s="32">
        <v>11</v>
      </c>
      <c r="M32" s="19">
        <f t="shared" si="2"/>
        <v>1.5625</v>
      </c>
      <c r="N32" s="13">
        <f t="shared" si="3"/>
        <v>668</v>
      </c>
      <c r="O32" s="19">
        <f t="shared" si="26"/>
        <v>94.88636363636364</v>
      </c>
      <c r="P32" s="32">
        <v>102</v>
      </c>
      <c r="Q32" s="20">
        <f t="shared" si="4"/>
        <v>15.269461077844312</v>
      </c>
      <c r="R32" s="32">
        <v>1</v>
      </c>
      <c r="S32" s="20">
        <f t="shared" si="5"/>
        <v>0.1497005988023952</v>
      </c>
      <c r="T32" s="32"/>
      <c r="U32" s="20">
        <f t="shared" si="6"/>
        <v>0</v>
      </c>
      <c r="V32" s="32">
        <v>27</v>
      </c>
      <c r="W32" s="19">
        <f t="shared" si="7"/>
        <v>4.041916167664671</v>
      </c>
      <c r="X32" s="32">
        <v>1</v>
      </c>
      <c r="Y32" s="19">
        <f t="shared" si="8"/>
        <v>0.1497005988023952</v>
      </c>
      <c r="Z32" s="32">
        <v>2</v>
      </c>
      <c r="AA32" s="19">
        <f t="shared" si="9"/>
        <v>0.2994011976047904</v>
      </c>
      <c r="AB32" s="32">
        <v>1</v>
      </c>
      <c r="AC32" s="19">
        <f t="shared" si="10"/>
        <v>0.1497005988023952</v>
      </c>
      <c r="AD32" s="32">
        <v>42</v>
      </c>
      <c r="AE32" s="19">
        <f t="shared" si="11"/>
        <v>6.287425149700598</v>
      </c>
      <c r="AF32" s="32">
        <v>12</v>
      </c>
      <c r="AG32" s="19">
        <f t="shared" si="12"/>
        <v>1.7964071856287425</v>
      </c>
      <c r="AH32" s="32">
        <v>13</v>
      </c>
      <c r="AI32" s="19">
        <f t="shared" si="13"/>
        <v>1.9461077844311376</v>
      </c>
      <c r="AJ32" s="32">
        <v>4</v>
      </c>
      <c r="AK32" s="19">
        <f t="shared" si="14"/>
        <v>0.5988023952095808</v>
      </c>
      <c r="AL32" s="32">
        <v>4</v>
      </c>
      <c r="AM32" s="19">
        <f t="shared" si="15"/>
        <v>0.5988023952095808</v>
      </c>
      <c r="AN32" s="32"/>
      <c r="AO32" s="19">
        <f t="shared" si="16"/>
        <v>0</v>
      </c>
      <c r="AP32" s="32">
        <v>11</v>
      </c>
      <c r="AQ32" s="19">
        <f t="shared" si="17"/>
        <v>1.6467065868263473</v>
      </c>
      <c r="AR32" s="32"/>
      <c r="AS32" s="19">
        <f t="shared" si="18"/>
        <v>0</v>
      </c>
      <c r="AT32" s="32">
        <v>7</v>
      </c>
      <c r="AU32" s="19">
        <f t="shared" si="19"/>
        <v>1.0479041916167664</v>
      </c>
      <c r="AV32" s="32">
        <v>1</v>
      </c>
      <c r="AW32" s="19">
        <f t="shared" si="20"/>
        <v>0.1497005988023952</v>
      </c>
      <c r="AX32" s="32">
        <v>317</v>
      </c>
      <c r="AY32" s="19">
        <f t="shared" si="21"/>
        <v>47.455089820359284</v>
      </c>
      <c r="AZ32" s="32">
        <v>80</v>
      </c>
      <c r="BA32" s="19">
        <f t="shared" si="22"/>
        <v>11.976047904191617</v>
      </c>
      <c r="BB32" s="32">
        <v>0</v>
      </c>
      <c r="BC32" s="19">
        <f t="shared" si="23"/>
        <v>0</v>
      </c>
      <c r="BD32" s="32">
        <v>42</v>
      </c>
      <c r="BE32" s="19">
        <f t="shared" si="24"/>
        <v>6.287425149700598</v>
      </c>
      <c r="BF32" s="32">
        <v>1</v>
      </c>
      <c r="BG32" s="19">
        <f t="shared" si="25"/>
        <v>0.1497005988023952</v>
      </c>
    </row>
    <row r="33" spans="1:59" s="6" customFormat="1" ht="18.75" thickBot="1">
      <c r="A33" s="5"/>
      <c r="B33" s="10" t="s">
        <v>12</v>
      </c>
      <c r="C33" s="33">
        <f>SUM(C6:C32)</f>
        <v>10601</v>
      </c>
      <c r="D33" s="33">
        <f>SUM(D6:D32)</f>
        <v>11306</v>
      </c>
      <c r="E33" s="31">
        <f>SUM(D33,C33)</f>
        <v>21907</v>
      </c>
      <c r="F33" s="23">
        <f>SUM(F6:F32)</f>
        <v>8538</v>
      </c>
      <c r="G33" s="23">
        <f>SUM(G6:G32)</f>
        <v>8542</v>
      </c>
      <c r="H33" s="24">
        <f>SUM(H6:H32)</f>
        <v>17080</v>
      </c>
      <c r="I33" s="25">
        <f t="shared" si="0"/>
        <v>77.96594695759346</v>
      </c>
      <c r="J33" s="26">
        <f>SUM(J6:J32)</f>
        <v>701</v>
      </c>
      <c r="K33" s="25">
        <f t="shared" si="1"/>
        <v>4.104215456674473</v>
      </c>
      <c r="L33" s="26">
        <f>SUM(L6:L32)</f>
        <v>503</v>
      </c>
      <c r="M33" s="25">
        <f t="shared" si="2"/>
        <v>2.9449648711943794</v>
      </c>
      <c r="N33" s="27">
        <f t="shared" si="3"/>
        <v>15876</v>
      </c>
      <c r="O33" s="25">
        <f t="shared" si="26"/>
        <v>92.95081967213115</v>
      </c>
      <c r="P33" s="28">
        <f>SUM(P6:P32)</f>
        <v>2661</v>
      </c>
      <c r="Q33" s="20">
        <f t="shared" si="4"/>
        <v>16.761148904006046</v>
      </c>
      <c r="R33" s="29">
        <f>SUM(R6:R32)</f>
        <v>65</v>
      </c>
      <c r="S33" s="20">
        <f t="shared" si="5"/>
        <v>0.40942302847064754</v>
      </c>
      <c r="T33" s="30">
        <f>SUM(T6:T32)</f>
        <v>8</v>
      </c>
      <c r="U33" s="20">
        <f t="shared" si="6"/>
        <v>0.05039052658100277</v>
      </c>
      <c r="V33" s="26">
        <f>SUM(V6:V32)</f>
        <v>750</v>
      </c>
      <c r="W33" s="19">
        <f t="shared" si="7"/>
        <v>4.72411186696901</v>
      </c>
      <c r="X33" s="26">
        <f>SUM(X6:X32)</f>
        <v>14</v>
      </c>
      <c r="Y33" s="19">
        <f t="shared" si="8"/>
        <v>0.08818342151675485</v>
      </c>
      <c r="Z33" s="26">
        <f>SUM(Z6:Z32)</f>
        <v>81</v>
      </c>
      <c r="AA33" s="19">
        <f t="shared" si="9"/>
        <v>0.5102040816326531</v>
      </c>
      <c r="AB33" s="35">
        <f>SUM(AB6:AB32)</f>
        <v>153</v>
      </c>
      <c r="AC33" s="19">
        <f t="shared" si="10"/>
        <v>0.963718820861678</v>
      </c>
      <c r="AD33" s="35">
        <f>SUM(AD6:AD32)</f>
        <v>734</v>
      </c>
      <c r="AE33" s="19">
        <f t="shared" si="11"/>
        <v>4.623330813807004</v>
      </c>
      <c r="AF33" s="35">
        <f>SUM(AF6:AF32)</f>
        <v>218</v>
      </c>
      <c r="AG33" s="19">
        <f t="shared" si="12"/>
        <v>1.3731418493323255</v>
      </c>
      <c r="AH33" s="35">
        <f>SUM(AH6:AH32)</f>
        <v>544</v>
      </c>
      <c r="AI33" s="19">
        <f t="shared" si="13"/>
        <v>3.4265558075081883</v>
      </c>
      <c r="AJ33" s="35">
        <f>SUM(AJ6:AJ32)</f>
        <v>131</v>
      </c>
      <c r="AK33" s="19">
        <f t="shared" si="14"/>
        <v>0.8251448727639203</v>
      </c>
      <c r="AL33" s="35">
        <f>SUM(AL6:AL32)</f>
        <v>72</v>
      </c>
      <c r="AM33" s="19">
        <f t="shared" si="15"/>
        <v>0.45351473922902497</v>
      </c>
      <c r="AN33" s="35">
        <f>SUM(AN6:AN32)</f>
        <v>10</v>
      </c>
      <c r="AO33" s="19">
        <f t="shared" si="16"/>
        <v>0.06298815822625346</v>
      </c>
      <c r="AP33" s="35">
        <f>SUM(AP6:AP32)</f>
        <v>529</v>
      </c>
      <c r="AQ33" s="19">
        <f t="shared" si="17"/>
        <v>3.3320735701688085</v>
      </c>
      <c r="AR33" s="35">
        <f>SUM(AR6:AR32)</f>
        <v>13</v>
      </c>
      <c r="AS33" s="19">
        <f t="shared" si="18"/>
        <v>0.0818846056941295</v>
      </c>
      <c r="AT33" s="26">
        <f>SUM(AT6:AT32)</f>
        <v>188</v>
      </c>
      <c r="AU33" s="19">
        <f t="shared" si="19"/>
        <v>1.184177374653565</v>
      </c>
      <c r="AV33" s="26">
        <f>SUM(AV6:AV32)</f>
        <v>77</v>
      </c>
      <c r="AW33" s="19" t="e">
        <f>AV33*100/#REF!</f>
        <v>#REF!</v>
      </c>
      <c r="AX33" s="26">
        <f>SUM(AX6:AX32)</f>
        <v>6787</v>
      </c>
      <c r="AY33" s="19">
        <f t="shared" si="21"/>
        <v>42.75006298815823</v>
      </c>
      <c r="AZ33" s="26">
        <f>SUM(AZ6:AZ32)</f>
        <v>1334</v>
      </c>
      <c r="BA33" s="19">
        <f t="shared" si="22"/>
        <v>8.402620307382213</v>
      </c>
      <c r="BB33" s="26">
        <f>SUM(BB6:BB32)</f>
        <v>6</v>
      </c>
      <c r="BC33" s="19">
        <f t="shared" si="23"/>
        <v>0.03779289493575208</v>
      </c>
      <c r="BD33" s="34">
        <f>SUM(BD6:BD32)</f>
        <v>1387</v>
      </c>
      <c r="BE33" s="19">
        <f t="shared" si="24"/>
        <v>8.736457545981356</v>
      </c>
      <c r="BF33" s="34">
        <f>SUM(BF6:BF32)</f>
        <v>136</v>
      </c>
      <c r="BG33" s="19">
        <f t="shared" si="25"/>
        <v>0.8566389518770471</v>
      </c>
    </row>
    <row r="34" spans="1:59" s="6" customFormat="1" ht="18">
      <c r="A34"/>
      <c r="B34"/>
      <c r="C34"/>
      <c r="D34"/>
      <c r="E34"/>
      <c r="F34"/>
      <c r="G34" s="15"/>
      <c r="H34" s="16"/>
      <c r="I34" s="15"/>
      <c r="J34"/>
      <c r="K34"/>
      <c r="L34"/>
      <c r="M34"/>
      <c r="N34"/>
      <c r="O34"/>
      <c r="P34" s="18"/>
      <c r="Q34" s="15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6" customFormat="1" ht="18">
      <c r="A35"/>
      <c r="B35" s="8" t="s">
        <v>15</v>
      </c>
      <c r="C35"/>
      <c r="D35"/>
      <c r="E35"/>
      <c r="F35"/>
      <c r="G35" s="15"/>
      <c r="H35" s="16"/>
      <c r="I35" s="15"/>
      <c r="J35"/>
      <c r="K35"/>
      <c r="L35"/>
      <c r="M35"/>
      <c r="N35"/>
      <c r="O35"/>
      <c r="P35" s="18"/>
      <c r="Q35" s="1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6" customFormat="1" ht="18">
      <c r="A36"/>
      <c r="B36"/>
      <c r="C36"/>
      <c r="D36"/>
      <c r="E36"/>
      <c r="F36"/>
      <c r="G36" s="15"/>
      <c r="H36" s="16"/>
      <c r="I36" s="15"/>
      <c r="J36"/>
      <c r="K36"/>
      <c r="L36"/>
      <c r="M36"/>
      <c r="N36"/>
      <c r="O36"/>
      <c r="P36" s="18"/>
      <c r="Q36" s="1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6" customFormat="1" ht="18">
      <c r="A37"/>
      <c r="G37" s="17"/>
      <c r="H37" s="17"/>
      <c r="I37" s="1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6" customFormat="1" ht="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6" customFormat="1" ht="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6" customFormat="1" ht="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6" customFormat="1" ht="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</sheetData>
  <mergeCells count="31">
    <mergeCell ref="A2:AI2"/>
    <mergeCell ref="A3:AI3"/>
    <mergeCell ref="A4:A5"/>
    <mergeCell ref="R4:S4"/>
    <mergeCell ref="V4:W4"/>
    <mergeCell ref="F4:I4"/>
    <mergeCell ref="N4:O4"/>
    <mergeCell ref="J4:K4"/>
    <mergeCell ref="L4:M4"/>
    <mergeCell ref="P4:Q4"/>
    <mergeCell ref="B4:B5"/>
    <mergeCell ref="C4:E4"/>
    <mergeCell ref="Z4:AA4"/>
    <mergeCell ref="T4:U4"/>
    <mergeCell ref="AB4:AC4"/>
    <mergeCell ref="AD4:AE4"/>
    <mergeCell ref="X4:Y4"/>
    <mergeCell ref="AN4:AO4"/>
    <mergeCell ref="AP4:AQ4"/>
    <mergeCell ref="AR4:AS4"/>
    <mergeCell ref="AF4:AG4"/>
    <mergeCell ref="AH4:AI4"/>
    <mergeCell ref="AJ4:AK4"/>
    <mergeCell ref="AL4:AM4"/>
    <mergeCell ref="BB4:BC4"/>
    <mergeCell ref="BD4:BE4"/>
    <mergeCell ref="BF4:BG4"/>
    <mergeCell ref="AT4:AU4"/>
    <mergeCell ref="AV4:AW4"/>
    <mergeCell ref="AX4:AY4"/>
    <mergeCell ref="AZ4:BA4"/>
  </mergeCells>
  <printOptions/>
  <pageMargins left="0.75" right="0.75" top="1" bottom="1" header="0.5" footer="0.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2013-12-05T07:29:31Z</cp:lastPrinted>
  <dcterms:created xsi:type="dcterms:W3CDTF">2013-09-03T06:46:10Z</dcterms:created>
  <dcterms:modified xsi:type="dcterms:W3CDTF">2014-03-30T15:57:40Z</dcterms:modified>
  <cp:category/>
  <cp:version/>
  <cp:contentType/>
  <cp:contentStatus/>
</cp:coreProperties>
</file>