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'Foglio1'!$A$2:$AM$37</definedName>
  </definedNames>
  <calcPr fullCalcOnLoad="1"/>
</workbook>
</file>

<file path=xl/sharedStrings.xml><?xml version="1.0" encoding="utf-8"?>
<sst xmlns="http://schemas.openxmlformats.org/spreadsheetml/2006/main" count="41" uniqueCount="23">
  <si>
    <t>COMUNE DI SAN MINIATO</t>
  </si>
  <si>
    <t>Seggio</t>
  </si>
  <si>
    <t>LOCALITA'</t>
  </si>
  <si>
    <t xml:space="preserve">votanti </t>
  </si>
  <si>
    <t>bianche</t>
  </si>
  <si>
    <t>nulle</t>
  </si>
  <si>
    <t>voti</t>
  </si>
  <si>
    <t>%</t>
  </si>
  <si>
    <t>Iscritti al voto</t>
  </si>
  <si>
    <t>M</t>
  </si>
  <si>
    <t>F</t>
  </si>
  <si>
    <t>Tot</t>
  </si>
  <si>
    <t>Totali</t>
  </si>
  <si>
    <t>Voti Validi</t>
  </si>
  <si>
    <t>Per la Toscana (Matteoli)</t>
  </si>
  <si>
    <t>Emma Bonino (Dell'Alba)</t>
  </si>
  <si>
    <t>Toscana Democratica / L'Ulivo (Martini)</t>
  </si>
  <si>
    <t>Partito Umanista (Vecchi)</t>
  </si>
  <si>
    <t>Partito Comunista - Rifondazione (Pecorini)</t>
  </si>
  <si>
    <t>Elezioni Amministrative Regionali del 16 Aprile 2000 - Maggioritario</t>
  </si>
  <si>
    <t>5*</t>
  </si>
  <si>
    <t>* - Seggio Speciale Ospedaliero</t>
  </si>
  <si>
    <t>Ubicazione seggi: dato non disposnibile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</si>
</sst>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26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center"/>
    </xf>
    <xf numFmtId="2" fontId="11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10.421875" style="0" customWidth="1"/>
    <col min="2" max="2" width="23.7109375" style="0" customWidth="1"/>
    <col min="3" max="3" width="10.8515625" style="0" customWidth="1"/>
    <col min="4" max="4" width="9.57421875" style="0" customWidth="1"/>
    <col min="5" max="5" width="11.8515625" style="0" customWidth="1"/>
    <col min="6" max="6" width="8.57421875" style="0" customWidth="1"/>
    <col min="7" max="7" width="8.140625" style="0" customWidth="1"/>
    <col min="8" max="8" width="10.28125" style="0" customWidth="1"/>
    <col min="9" max="9" width="7.8515625" style="0" customWidth="1"/>
    <col min="14" max="14" width="9.8515625" style="0" customWidth="1"/>
    <col min="16" max="16" width="10.7109375" style="0" customWidth="1"/>
    <col min="20" max="20" width="12.140625" style="0" customWidth="1"/>
    <col min="21" max="21" width="9.8515625" style="0" customWidth="1"/>
    <col min="23" max="25" width="10.140625" style="0" customWidth="1"/>
    <col min="30" max="30" width="9.421875" style="0" customWidth="1"/>
    <col min="32" max="32" width="10.00390625" style="0" customWidth="1"/>
    <col min="34" max="34" width="9.8515625" style="0" customWidth="1"/>
    <col min="37" max="37" width="10.28125" style="0" customWidth="1"/>
  </cols>
  <sheetData>
    <row r="1" spans="1:39" ht="28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4.5" customHeigh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1"/>
      <c r="AK2" s="1"/>
      <c r="AL2" s="1"/>
      <c r="AM2" s="1"/>
    </row>
    <row r="3" spans="1:39" ht="30.75" customHeight="1" thickBot="1">
      <c r="A3" s="50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1"/>
      <c r="AK3" s="1"/>
      <c r="AL3" s="1"/>
      <c r="AM3" s="1"/>
    </row>
    <row r="4" spans="1:25" s="7" customFormat="1" ht="39.75" customHeight="1" thickBot="1">
      <c r="A4" s="51" t="s">
        <v>1</v>
      </c>
      <c r="B4" s="41" t="s">
        <v>2</v>
      </c>
      <c r="C4" s="43" t="s">
        <v>8</v>
      </c>
      <c r="D4" s="44"/>
      <c r="E4" s="45"/>
      <c r="F4" s="55" t="s">
        <v>3</v>
      </c>
      <c r="G4" s="56"/>
      <c r="H4" s="56"/>
      <c r="I4" s="57"/>
      <c r="J4" s="59" t="s">
        <v>4</v>
      </c>
      <c r="K4" s="60"/>
      <c r="L4" s="59" t="s">
        <v>5</v>
      </c>
      <c r="M4" s="61"/>
      <c r="N4" s="55" t="s">
        <v>13</v>
      </c>
      <c r="O4" s="58"/>
      <c r="P4" s="53" t="s">
        <v>14</v>
      </c>
      <c r="Q4" s="54"/>
      <c r="R4" s="53" t="s">
        <v>15</v>
      </c>
      <c r="S4" s="54"/>
      <c r="T4" s="46" t="s">
        <v>16</v>
      </c>
      <c r="U4" s="47"/>
      <c r="V4" s="53" t="s">
        <v>17</v>
      </c>
      <c r="W4" s="54"/>
      <c r="X4" s="53" t="s">
        <v>18</v>
      </c>
      <c r="Y4" s="54"/>
    </row>
    <row r="5" spans="1:25" s="3" customFormat="1" ht="38.25" customHeight="1" thickBot="1">
      <c r="A5" s="52"/>
      <c r="B5" s="42"/>
      <c r="C5" s="15" t="s">
        <v>9</v>
      </c>
      <c r="D5" s="15" t="s">
        <v>10</v>
      </c>
      <c r="E5" s="15" t="s">
        <v>11</v>
      </c>
      <c r="F5" s="15" t="s">
        <v>9</v>
      </c>
      <c r="G5" s="15" t="s">
        <v>10</v>
      </c>
      <c r="H5" s="4" t="s">
        <v>11</v>
      </c>
      <c r="I5" s="10" t="s">
        <v>7</v>
      </c>
      <c r="J5" s="4" t="s">
        <v>6</v>
      </c>
      <c r="K5" s="12" t="s">
        <v>7</v>
      </c>
      <c r="L5" s="4" t="s">
        <v>6</v>
      </c>
      <c r="M5" s="10" t="s">
        <v>7</v>
      </c>
      <c r="N5" s="13" t="s">
        <v>6</v>
      </c>
      <c r="O5" s="10" t="s">
        <v>7</v>
      </c>
      <c r="P5" s="4" t="s">
        <v>6</v>
      </c>
      <c r="Q5" s="10" t="s">
        <v>7</v>
      </c>
      <c r="R5" s="4" t="s">
        <v>6</v>
      </c>
      <c r="S5" s="10" t="s">
        <v>7</v>
      </c>
      <c r="T5" s="13" t="s">
        <v>6</v>
      </c>
      <c r="U5" s="10" t="s">
        <v>7</v>
      </c>
      <c r="V5" s="4" t="s">
        <v>6</v>
      </c>
      <c r="W5" s="10" t="s">
        <v>7</v>
      </c>
      <c r="X5" s="4" t="s">
        <v>6</v>
      </c>
      <c r="Y5" s="10" t="s">
        <v>7</v>
      </c>
    </row>
    <row r="6" spans="1:25" s="6" customFormat="1" ht="18.75" thickBot="1">
      <c r="A6" s="5">
        <v>1</v>
      </c>
      <c r="B6" s="5"/>
      <c r="C6" s="35">
        <v>378</v>
      </c>
      <c r="D6" s="36">
        <v>437</v>
      </c>
      <c r="E6" s="23">
        <f>SUM(C6,D6)</f>
        <v>815</v>
      </c>
      <c r="F6" s="35">
        <v>298</v>
      </c>
      <c r="G6" s="36">
        <v>323</v>
      </c>
      <c r="H6" s="24">
        <f aca="true" t="shared" si="0" ref="H6:H22">SUM(F6,G6)</f>
        <v>621</v>
      </c>
      <c r="I6" s="20">
        <f>H6*100/E6</f>
        <v>76.1963190184049</v>
      </c>
      <c r="J6" s="38">
        <v>11</v>
      </c>
      <c r="K6" s="20">
        <f>J6*100/H6</f>
        <v>1.7713365539452497</v>
      </c>
      <c r="L6" s="38">
        <v>38</v>
      </c>
      <c r="M6" s="20">
        <f>L6*100/H6</f>
        <v>6.119162640901771</v>
      </c>
      <c r="N6" s="14">
        <f>H6-J6-L6</f>
        <v>572</v>
      </c>
      <c r="O6" s="20">
        <f>N6*100/H6</f>
        <v>92.10950080515298</v>
      </c>
      <c r="P6" s="39">
        <v>235</v>
      </c>
      <c r="Q6" s="21">
        <f>P6*100/N6</f>
        <v>41.08391608391609</v>
      </c>
      <c r="R6" s="38">
        <v>17</v>
      </c>
      <c r="S6" s="21">
        <f>R6*100/N6</f>
        <v>2.972027972027972</v>
      </c>
      <c r="T6" s="38">
        <v>280</v>
      </c>
      <c r="U6" s="21">
        <f>T6*100/N6</f>
        <v>48.95104895104895</v>
      </c>
      <c r="V6" s="38">
        <v>3</v>
      </c>
      <c r="W6" s="20">
        <f>V6*100/N6</f>
        <v>0.5244755244755245</v>
      </c>
      <c r="X6" s="40">
        <v>37</v>
      </c>
      <c r="Y6" s="20">
        <f>X6*100/N6</f>
        <v>6.468531468531468</v>
      </c>
    </row>
    <row r="7" spans="1:25" s="6" customFormat="1" ht="18.75" thickBot="1">
      <c r="A7" s="5">
        <v>2</v>
      </c>
      <c r="B7" s="5"/>
      <c r="C7" s="35">
        <v>363</v>
      </c>
      <c r="D7" s="36">
        <v>439</v>
      </c>
      <c r="E7" s="23">
        <f>SUM(C8,D8)</f>
        <v>783</v>
      </c>
      <c r="F7" s="35">
        <v>295</v>
      </c>
      <c r="G7" s="36">
        <v>314</v>
      </c>
      <c r="H7" s="24">
        <f t="shared" si="0"/>
        <v>609</v>
      </c>
      <c r="I7" s="20">
        <f aca="true" t="shared" si="1" ref="I7:I33">H7*100/E7</f>
        <v>77.77777777777777</v>
      </c>
      <c r="J7" s="38">
        <v>20</v>
      </c>
      <c r="K7" s="20">
        <f aca="true" t="shared" si="2" ref="K7:K33">J7*100/H7</f>
        <v>3.284072249589491</v>
      </c>
      <c r="L7" s="38">
        <v>19</v>
      </c>
      <c r="M7" s="20">
        <f aca="true" t="shared" si="3" ref="M7:M33">L7*100/H7</f>
        <v>3.1198686371100166</v>
      </c>
      <c r="N7" s="14">
        <f aca="true" t="shared" si="4" ref="N7:N33">H7-J7-L7</f>
        <v>570</v>
      </c>
      <c r="O7" s="20">
        <f aca="true" t="shared" si="5" ref="O7:O33">N7*100/H7</f>
        <v>93.5960591133005</v>
      </c>
      <c r="P7" s="39">
        <v>289</v>
      </c>
      <c r="Q7" s="21">
        <f aca="true" t="shared" si="6" ref="Q7:Q33">P7*100/N7</f>
        <v>50.70175438596491</v>
      </c>
      <c r="R7" s="38">
        <v>18</v>
      </c>
      <c r="S7" s="21">
        <f aca="true" t="shared" si="7" ref="S7:S33">R7*100/N7</f>
        <v>3.1578947368421053</v>
      </c>
      <c r="T7" s="38">
        <v>207</v>
      </c>
      <c r="U7" s="21">
        <f aca="true" t="shared" si="8" ref="U7:U33">T7*100/N7</f>
        <v>36.31578947368421</v>
      </c>
      <c r="V7" s="38">
        <v>6</v>
      </c>
      <c r="W7" s="20">
        <f aca="true" t="shared" si="9" ref="W7:W33">V7*100/N7</f>
        <v>1.0526315789473684</v>
      </c>
      <c r="X7" s="40">
        <v>50</v>
      </c>
      <c r="Y7" s="20">
        <f aca="true" t="shared" si="10" ref="Y7:Y33">X7*100/N7</f>
        <v>8.771929824561404</v>
      </c>
    </row>
    <row r="8" spans="1:25" s="6" customFormat="1" ht="18.75" thickBot="1">
      <c r="A8" s="5">
        <v>3</v>
      </c>
      <c r="B8" s="5"/>
      <c r="C8" s="35">
        <v>355</v>
      </c>
      <c r="D8" s="36">
        <v>428</v>
      </c>
      <c r="E8" s="23">
        <f>SUM(C9,D9)</f>
        <v>652</v>
      </c>
      <c r="F8" s="35">
        <v>269</v>
      </c>
      <c r="G8" s="36">
        <v>306</v>
      </c>
      <c r="H8" s="24">
        <f t="shared" si="0"/>
        <v>575</v>
      </c>
      <c r="I8" s="20">
        <f t="shared" si="1"/>
        <v>88.19018404907976</v>
      </c>
      <c r="J8" s="38">
        <v>12</v>
      </c>
      <c r="K8" s="20">
        <f t="shared" si="2"/>
        <v>2.0869565217391304</v>
      </c>
      <c r="L8" s="38">
        <v>29</v>
      </c>
      <c r="M8" s="20">
        <f t="shared" si="3"/>
        <v>5.043478260869565</v>
      </c>
      <c r="N8" s="14">
        <f t="shared" si="4"/>
        <v>534</v>
      </c>
      <c r="O8" s="20">
        <f t="shared" si="5"/>
        <v>92.8695652173913</v>
      </c>
      <c r="P8" s="39">
        <v>261</v>
      </c>
      <c r="Q8" s="21">
        <f t="shared" si="6"/>
        <v>48.87640449438202</v>
      </c>
      <c r="R8" s="38">
        <v>7</v>
      </c>
      <c r="S8" s="21">
        <f t="shared" si="7"/>
        <v>1.3108614232209739</v>
      </c>
      <c r="T8" s="38">
        <v>218</v>
      </c>
      <c r="U8" s="21">
        <f t="shared" si="8"/>
        <v>40.823970037453186</v>
      </c>
      <c r="V8" s="38">
        <v>4</v>
      </c>
      <c r="W8" s="20">
        <f t="shared" si="9"/>
        <v>0.7490636704119851</v>
      </c>
      <c r="X8" s="40">
        <v>44</v>
      </c>
      <c r="Y8" s="20">
        <f t="shared" si="10"/>
        <v>8.239700374531836</v>
      </c>
    </row>
    <row r="9" spans="1:25" s="6" customFormat="1" ht="18.75" thickBot="1">
      <c r="A9" s="5">
        <v>4</v>
      </c>
      <c r="B9" s="5"/>
      <c r="C9" s="35">
        <v>331</v>
      </c>
      <c r="D9" s="36">
        <v>321</v>
      </c>
      <c r="E9" s="23">
        <f>SUM(C8,D8)</f>
        <v>783</v>
      </c>
      <c r="F9" s="35">
        <v>264</v>
      </c>
      <c r="G9" s="36">
        <v>229</v>
      </c>
      <c r="H9" s="24">
        <f t="shared" si="0"/>
        <v>493</v>
      </c>
      <c r="I9" s="20">
        <f t="shared" si="1"/>
        <v>62.96296296296296</v>
      </c>
      <c r="J9" s="38">
        <v>22</v>
      </c>
      <c r="K9" s="20">
        <f t="shared" si="2"/>
        <v>4.462474645030426</v>
      </c>
      <c r="L9" s="38">
        <v>15</v>
      </c>
      <c r="M9" s="20">
        <f t="shared" si="3"/>
        <v>3.0425963488843815</v>
      </c>
      <c r="N9" s="14">
        <f t="shared" si="4"/>
        <v>456</v>
      </c>
      <c r="O9" s="20">
        <f t="shared" si="5"/>
        <v>92.49492900608519</v>
      </c>
      <c r="P9" s="39">
        <v>180</v>
      </c>
      <c r="Q9" s="21">
        <f t="shared" si="6"/>
        <v>39.473684210526315</v>
      </c>
      <c r="R9" s="38">
        <v>14</v>
      </c>
      <c r="S9" s="21">
        <f t="shared" si="7"/>
        <v>3.0701754385964914</v>
      </c>
      <c r="T9" s="38">
        <v>207</v>
      </c>
      <c r="U9" s="21">
        <f t="shared" si="8"/>
        <v>45.39473684210526</v>
      </c>
      <c r="V9" s="38">
        <v>3</v>
      </c>
      <c r="W9" s="20">
        <f t="shared" si="9"/>
        <v>0.6578947368421053</v>
      </c>
      <c r="X9" s="40">
        <v>43</v>
      </c>
      <c r="Y9" s="20">
        <f t="shared" si="10"/>
        <v>9.429824561403509</v>
      </c>
    </row>
    <row r="10" spans="1:25" s="6" customFormat="1" ht="18.75" thickBot="1">
      <c r="A10" s="5" t="s">
        <v>20</v>
      </c>
      <c r="B10" s="5"/>
      <c r="C10" s="35">
        <v>0</v>
      </c>
      <c r="D10" s="36">
        <v>0</v>
      </c>
      <c r="E10" s="23">
        <f aca="true" t="shared" si="11" ref="E10:E32">SUM(C10,D10)</f>
        <v>0</v>
      </c>
      <c r="F10" s="35">
        <v>15</v>
      </c>
      <c r="G10" s="36">
        <v>15</v>
      </c>
      <c r="H10" s="24">
        <f t="shared" si="0"/>
        <v>30</v>
      </c>
      <c r="I10" s="20"/>
      <c r="J10" s="38">
        <v>0</v>
      </c>
      <c r="K10" s="20">
        <f t="shared" si="2"/>
        <v>0</v>
      </c>
      <c r="L10" s="38">
        <v>1</v>
      </c>
      <c r="M10" s="20">
        <f t="shared" si="3"/>
        <v>3.3333333333333335</v>
      </c>
      <c r="N10" s="14">
        <f t="shared" si="4"/>
        <v>29</v>
      </c>
      <c r="O10" s="20">
        <f t="shared" si="5"/>
        <v>96.66666666666667</v>
      </c>
      <c r="P10" s="39">
        <v>12</v>
      </c>
      <c r="Q10" s="21">
        <f t="shared" si="6"/>
        <v>41.37931034482759</v>
      </c>
      <c r="R10" s="38">
        <v>0</v>
      </c>
      <c r="S10" s="21">
        <f t="shared" si="7"/>
        <v>0</v>
      </c>
      <c r="T10" s="38">
        <v>15</v>
      </c>
      <c r="U10" s="21">
        <f t="shared" si="8"/>
        <v>51.724137931034484</v>
      </c>
      <c r="V10" s="38">
        <v>1</v>
      </c>
      <c r="W10" s="20">
        <f t="shared" si="9"/>
        <v>3.4482758620689653</v>
      </c>
      <c r="X10" s="40">
        <v>1</v>
      </c>
      <c r="Y10" s="20">
        <f t="shared" si="10"/>
        <v>3.4482758620689653</v>
      </c>
    </row>
    <row r="11" spans="1:25" s="6" customFormat="1" ht="18.75" thickBot="1">
      <c r="A11" s="5">
        <v>6</v>
      </c>
      <c r="B11" s="5"/>
      <c r="C11" s="35">
        <v>430</v>
      </c>
      <c r="D11" s="36">
        <v>441</v>
      </c>
      <c r="E11" s="23">
        <f t="shared" si="11"/>
        <v>871</v>
      </c>
      <c r="F11" s="35">
        <v>360</v>
      </c>
      <c r="G11" s="36">
        <v>338</v>
      </c>
      <c r="H11" s="24">
        <f t="shared" si="0"/>
        <v>698</v>
      </c>
      <c r="I11" s="20">
        <f>H11*100/E11</f>
        <v>80.13777267508611</v>
      </c>
      <c r="J11" s="38">
        <v>30</v>
      </c>
      <c r="K11" s="20">
        <f t="shared" si="2"/>
        <v>4.2979942693409745</v>
      </c>
      <c r="L11" s="38">
        <v>35</v>
      </c>
      <c r="M11" s="20">
        <f t="shared" si="3"/>
        <v>5.01432664756447</v>
      </c>
      <c r="N11" s="14">
        <f t="shared" si="4"/>
        <v>633</v>
      </c>
      <c r="O11" s="20">
        <f t="shared" si="5"/>
        <v>90.68767908309455</v>
      </c>
      <c r="P11" s="39">
        <v>188</v>
      </c>
      <c r="Q11" s="21">
        <f t="shared" si="6"/>
        <v>29.699842022116904</v>
      </c>
      <c r="R11" s="38">
        <v>15</v>
      </c>
      <c r="S11" s="21">
        <f t="shared" si="7"/>
        <v>2.3696682464454977</v>
      </c>
      <c r="T11" s="38">
        <v>369</v>
      </c>
      <c r="U11" s="21">
        <f t="shared" si="8"/>
        <v>58.29383886255924</v>
      </c>
      <c r="V11" s="38">
        <v>2</v>
      </c>
      <c r="W11" s="20">
        <f t="shared" si="9"/>
        <v>0.315955766192733</v>
      </c>
      <c r="X11" s="40">
        <v>59</v>
      </c>
      <c r="Y11" s="20">
        <f t="shared" si="10"/>
        <v>9.320695102685624</v>
      </c>
    </row>
    <row r="12" spans="1:25" s="6" customFormat="1" ht="18.75" thickBot="1">
      <c r="A12" s="5">
        <v>7</v>
      </c>
      <c r="B12" s="5"/>
      <c r="C12" s="35">
        <v>343</v>
      </c>
      <c r="D12" s="36">
        <v>346</v>
      </c>
      <c r="E12" s="23">
        <f t="shared" si="11"/>
        <v>689</v>
      </c>
      <c r="F12" s="35">
        <v>273</v>
      </c>
      <c r="G12" s="36">
        <v>253</v>
      </c>
      <c r="H12" s="24">
        <f t="shared" si="0"/>
        <v>526</v>
      </c>
      <c r="I12" s="20">
        <f t="shared" si="1"/>
        <v>76.34252539912917</v>
      </c>
      <c r="J12" s="38">
        <v>8</v>
      </c>
      <c r="K12" s="20">
        <f t="shared" si="2"/>
        <v>1.520912547528517</v>
      </c>
      <c r="L12" s="38">
        <v>18</v>
      </c>
      <c r="M12" s="20">
        <f t="shared" si="3"/>
        <v>3.4220532319391634</v>
      </c>
      <c r="N12" s="14">
        <f t="shared" si="4"/>
        <v>500</v>
      </c>
      <c r="O12" s="20">
        <f t="shared" si="5"/>
        <v>95.05703422053232</v>
      </c>
      <c r="P12" s="39">
        <v>145</v>
      </c>
      <c r="Q12" s="21">
        <f t="shared" si="6"/>
        <v>29</v>
      </c>
      <c r="R12" s="38">
        <v>5</v>
      </c>
      <c r="S12" s="21">
        <f t="shared" si="7"/>
        <v>1</v>
      </c>
      <c r="T12" s="38">
        <v>306</v>
      </c>
      <c r="U12" s="21">
        <f t="shared" si="8"/>
        <v>61.2</v>
      </c>
      <c r="V12" s="38">
        <v>1</v>
      </c>
      <c r="W12" s="20">
        <f t="shared" si="9"/>
        <v>0.2</v>
      </c>
      <c r="X12" s="40">
        <v>43</v>
      </c>
      <c r="Y12" s="20">
        <f t="shared" si="10"/>
        <v>8.6</v>
      </c>
    </row>
    <row r="13" spans="1:25" s="6" customFormat="1" ht="18.75" thickBot="1">
      <c r="A13" s="5">
        <v>8</v>
      </c>
      <c r="B13" s="5"/>
      <c r="C13" s="35">
        <v>408</v>
      </c>
      <c r="D13" s="36">
        <v>426</v>
      </c>
      <c r="E13" s="23">
        <f t="shared" si="11"/>
        <v>834</v>
      </c>
      <c r="F13" s="35">
        <v>338</v>
      </c>
      <c r="G13" s="36">
        <v>345</v>
      </c>
      <c r="H13" s="24">
        <f t="shared" si="0"/>
        <v>683</v>
      </c>
      <c r="I13" s="20">
        <f t="shared" si="1"/>
        <v>81.89448441247002</v>
      </c>
      <c r="J13" s="38">
        <v>17</v>
      </c>
      <c r="K13" s="20">
        <f t="shared" si="2"/>
        <v>2.4890190336749636</v>
      </c>
      <c r="L13" s="38">
        <v>50</v>
      </c>
      <c r="M13" s="20">
        <f t="shared" si="3"/>
        <v>7.320644216691069</v>
      </c>
      <c r="N13" s="14">
        <f t="shared" si="4"/>
        <v>616</v>
      </c>
      <c r="O13" s="20">
        <f t="shared" si="5"/>
        <v>90.19033674963397</v>
      </c>
      <c r="P13" s="39">
        <v>194</v>
      </c>
      <c r="Q13" s="21">
        <f t="shared" si="6"/>
        <v>31.493506493506494</v>
      </c>
      <c r="R13" s="38">
        <v>13</v>
      </c>
      <c r="S13" s="21">
        <f t="shared" si="7"/>
        <v>2.1103896103896105</v>
      </c>
      <c r="T13" s="38">
        <v>353</v>
      </c>
      <c r="U13" s="21">
        <f t="shared" si="8"/>
        <v>57.3051948051948</v>
      </c>
      <c r="V13" s="38">
        <v>6</v>
      </c>
      <c r="W13" s="20">
        <f t="shared" si="9"/>
        <v>0.974025974025974</v>
      </c>
      <c r="X13" s="40">
        <v>50</v>
      </c>
      <c r="Y13" s="20">
        <f t="shared" si="10"/>
        <v>8.116883116883116</v>
      </c>
    </row>
    <row r="14" spans="1:25" s="6" customFormat="1" ht="18.75" thickBot="1">
      <c r="A14" s="5">
        <v>9</v>
      </c>
      <c r="B14" s="5"/>
      <c r="C14" s="35">
        <v>214</v>
      </c>
      <c r="D14" s="36">
        <v>213</v>
      </c>
      <c r="E14" s="23">
        <f t="shared" si="11"/>
        <v>427</v>
      </c>
      <c r="F14" s="35">
        <v>194</v>
      </c>
      <c r="G14" s="36">
        <v>172</v>
      </c>
      <c r="H14" s="24">
        <f t="shared" si="0"/>
        <v>366</v>
      </c>
      <c r="I14" s="20">
        <f t="shared" si="1"/>
        <v>85.71428571428571</v>
      </c>
      <c r="J14" s="38">
        <v>8</v>
      </c>
      <c r="K14" s="20">
        <f t="shared" si="2"/>
        <v>2.185792349726776</v>
      </c>
      <c r="L14" s="38">
        <v>14</v>
      </c>
      <c r="M14" s="20">
        <f t="shared" si="3"/>
        <v>3.8251366120218577</v>
      </c>
      <c r="N14" s="14">
        <f t="shared" si="4"/>
        <v>344</v>
      </c>
      <c r="O14" s="20">
        <f t="shared" si="5"/>
        <v>93.98907103825137</v>
      </c>
      <c r="P14" s="39">
        <v>100</v>
      </c>
      <c r="Q14" s="21">
        <f t="shared" si="6"/>
        <v>29.069767441860463</v>
      </c>
      <c r="R14" s="38">
        <v>3</v>
      </c>
      <c r="S14" s="21">
        <f t="shared" si="7"/>
        <v>0.872093023255814</v>
      </c>
      <c r="T14" s="38">
        <v>204</v>
      </c>
      <c r="U14" s="21">
        <f t="shared" si="8"/>
        <v>59.30232558139535</v>
      </c>
      <c r="V14" s="38">
        <v>1</v>
      </c>
      <c r="W14" s="20">
        <f t="shared" si="9"/>
        <v>0.29069767441860467</v>
      </c>
      <c r="X14" s="40">
        <v>36</v>
      </c>
      <c r="Y14" s="20">
        <f t="shared" si="10"/>
        <v>10.465116279069768</v>
      </c>
    </row>
    <row r="15" spans="1:25" s="6" customFormat="1" ht="18.75" thickBot="1">
      <c r="A15" s="5">
        <v>10</v>
      </c>
      <c r="B15" s="5"/>
      <c r="C15" s="35">
        <v>153</v>
      </c>
      <c r="D15" s="36">
        <v>153</v>
      </c>
      <c r="E15" s="23">
        <f t="shared" si="11"/>
        <v>306</v>
      </c>
      <c r="F15" s="35">
        <v>123</v>
      </c>
      <c r="G15" s="36">
        <v>105</v>
      </c>
      <c r="H15" s="24">
        <f t="shared" si="0"/>
        <v>228</v>
      </c>
      <c r="I15" s="20">
        <f t="shared" si="1"/>
        <v>74.50980392156863</v>
      </c>
      <c r="J15" s="38">
        <v>6</v>
      </c>
      <c r="K15" s="20">
        <f t="shared" si="2"/>
        <v>2.6315789473684212</v>
      </c>
      <c r="L15" s="38">
        <v>11</v>
      </c>
      <c r="M15" s="20">
        <f t="shared" si="3"/>
        <v>4.824561403508772</v>
      </c>
      <c r="N15" s="14">
        <f t="shared" si="4"/>
        <v>211</v>
      </c>
      <c r="O15" s="20">
        <f t="shared" si="5"/>
        <v>92.54385964912281</v>
      </c>
      <c r="P15" s="39">
        <v>59</v>
      </c>
      <c r="Q15" s="21">
        <f t="shared" si="6"/>
        <v>27.96208530805687</v>
      </c>
      <c r="R15" s="38">
        <v>4</v>
      </c>
      <c r="S15" s="21">
        <f t="shared" si="7"/>
        <v>1.8957345971563981</v>
      </c>
      <c r="T15" s="38">
        <v>123</v>
      </c>
      <c r="U15" s="21">
        <f t="shared" si="8"/>
        <v>58.29383886255924</v>
      </c>
      <c r="V15" s="38">
        <v>1</v>
      </c>
      <c r="W15" s="20">
        <f t="shared" si="9"/>
        <v>0.47393364928909953</v>
      </c>
      <c r="X15" s="40">
        <v>24</v>
      </c>
      <c r="Y15" s="20">
        <f t="shared" si="10"/>
        <v>11.374407582938389</v>
      </c>
    </row>
    <row r="16" spans="1:25" s="6" customFormat="1" ht="18.75" thickBot="1">
      <c r="A16" s="5">
        <v>11</v>
      </c>
      <c r="B16" s="5"/>
      <c r="C16" s="35">
        <v>437</v>
      </c>
      <c r="D16" s="36">
        <v>483</v>
      </c>
      <c r="E16" s="23">
        <f t="shared" si="11"/>
        <v>920</v>
      </c>
      <c r="F16" s="35">
        <v>360</v>
      </c>
      <c r="G16" s="36">
        <v>384</v>
      </c>
      <c r="H16" s="24">
        <f t="shared" si="0"/>
        <v>744</v>
      </c>
      <c r="I16" s="20">
        <f t="shared" si="1"/>
        <v>80.8695652173913</v>
      </c>
      <c r="J16" s="38">
        <v>28</v>
      </c>
      <c r="K16" s="20">
        <f t="shared" si="2"/>
        <v>3.763440860215054</v>
      </c>
      <c r="L16" s="38">
        <v>22</v>
      </c>
      <c r="M16" s="20">
        <f t="shared" si="3"/>
        <v>2.956989247311828</v>
      </c>
      <c r="N16" s="14">
        <f t="shared" si="4"/>
        <v>694</v>
      </c>
      <c r="O16" s="20">
        <f t="shared" si="5"/>
        <v>93.27956989247312</v>
      </c>
      <c r="P16" s="39">
        <v>230</v>
      </c>
      <c r="Q16" s="21">
        <f t="shared" si="6"/>
        <v>33.14121037463977</v>
      </c>
      <c r="R16" s="38">
        <v>7</v>
      </c>
      <c r="S16" s="21">
        <f t="shared" si="7"/>
        <v>1.0086455331412103</v>
      </c>
      <c r="T16" s="38">
        <v>404</v>
      </c>
      <c r="U16" s="21">
        <f t="shared" si="8"/>
        <v>58.21325648414986</v>
      </c>
      <c r="V16" s="38">
        <v>5</v>
      </c>
      <c r="W16" s="20">
        <f t="shared" si="9"/>
        <v>0.7204610951008645</v>
      </c>
      <c r="X16" s="40">
        <v>48</v>
      </c>
      <c r="Y16" s="20">
        <f t="shared" si="10"/>
        <v>6.916426512968299</v>
      </c>
    </row>
    <row r="17" spans="1:25" s="6" customFormat="1" ht="18.75" thickBot="1">
      <c r="A17" s="5">
        <v>12</v>
      </c>
      <c r="B17" s="5"/>
      <c r="C17" s="35">
        <v>478</v>
      </c>
      <c r="D17" s="36">
        <v>517</v>
      </c>
      <c r="E17" s="23">
        <f t="shared" si="11"/>
        <v>995</v>
      </c>
      <c r="F17" s="35">
        <v>396</v>
      </c>
      <c r="G17" s="36">
        <v>381</v>
      </c>
      <c r="H17" s="24">
        <f t="shared" si="0"/>
        <v>777</v>
      </c>
      <c r="I17" s="20">
        <f t="shared" si="1"/>
        <v>78.09045226130654</v>
      </c>
      <c r="J17" s="38">
        <v>23</v>
      </c>
      <c r="K17" s="20">
        <f t="shared" si="2"/>
        <v>2.9601029601029603</v>
      </c>
      <c r="L17" s="38">
        <v>34</v>
      </c>
      <c r="M17" s="20">
        <f t="shared" si="3"/>
        <v>4.375804375804376</v>
      </c>
      <c r="N17" s="14">
        <f t="shared" si="4"/>
        <v>720</v>
      </c>
      <c r="O17" s="20">
        <f t="shared" si="5"/>
        <v>92.66409266409266</v>
      </c>
      <c r="P17" s="39">
        <v>253</v>
      </c>
      <c r="Q17" s="21">
        <f t="shared" si="6"/>
        <v>35.138888888888886</v>
      </c>
      <c r="R17" s="38">
        <v>21</v>
      </c>
      <c r="S17" s="21">
        <f t="shared" si="7"/>
        <v>2.9166666666666665</v>
      </c>
      <c r="T17" s="38">
        <v>356</v>
      </c>
      <c r="U17" s="21">
        <f t="shared" si="8"/>
        <v>49.44444444444444</v>
      </c>
      <c r="V17" s="38">
        <v>3</v>
      </c>
      <c r="W17" s="20">
        <f t="shared" si="9"/>
        <v>0.4166666666666667</v>
      </c>
      <c r="X17" s="40">
        <v>87</v>
      </c>
      <c r="Y17" s="20">
        <f t="shared" si="10"/>
        <v>12.083333333333334</v>
      </c>
    </row>
    <row r="18" spans="1:25" s="6" customFormat="1" ht="18.75" thickBot="1">
      <c r="A18" s="5">
        <v>13</v>
      </c>
      <c r="B18" s="5"/>
      <c r="C18" s="35">
        <v>522</v>
      </c>
      <c r="D18" s="36">
        <v>566</v>
      </c>
      <c r="E18" s="23">
        <f t="shared" si="11"/>
        <v>1088</v>
      </c>
      <c r="F18" s="35">
        <v>444</v>
      </c>
      <c r="G18" s="36">
        <v>436</v>
      </c>
      <c r="H18" s="24">
        <f t="shared" si="0"/>
        <v>880</v>
      </c>
      <c r="I18" s="20">
        <f t="shared" si="1"/>
        <v>80.88235294117646</v>
      </c>
      <c r="J18" s="38">
        <v>19</v>
      </c>
      <c r="K18" s="20">
        <f t="shared" si="2"/>
        <v>2.159090909090909</v>
      </c>
      <c r="L18" s="38">
        <v>37</v>
      </c>
      <c r="M18" s="20">
        <f t="shared" si="3"/>
        <v>4.204545454545454</v>
      </c>
      <c r="N18" s="14">
        <f t="shared" si="4"/>
        <v>824</v>
      </c>
      <c r="O18" s="20">
        <f t="shared" si="5"/>
        <v>93.63636363636364</v>
      </c>
      <c r="P18" s="39">
        <v>231</v>
      </c>
      <c r="Q18" s="21">
        <f t="shared" si="6"/>
        <v>28.033980582524272</v>
      </c>
      <c r="R18" s="38">
        <v>24</v>
      </c>
      <c r="S18" s="21">
        <f t="shared" si="7"/>
        <v>2.912621359223301</v>
      </c>
      <c r="T18" s="38">
        <v>507</v>
      </c>
      <c r="U18" s="21">
        <f t="shared" si="8"/>
        <v>61.529126213592235</v>
      </c>
      <c r="V18" s="38">
        <v>1</v>
      </c>
      <c r="W18" s="20">
        <f t="shared" si="9"/>
        <v>0.12135922330097088</v>
      </c>
      <c r="X18" s="40">
        <v>61</v>
      </c>
      <c r="Y18" s="20">
        <f t="shared" si="10"/>
        <v>7.402912621359223</v>
      </c>
    </row>
    <row r="19" spans="1:25" s="6" customFormat="1" ht="18.75" thickBot="1">
      <c r="A19" s="5">
        <v>14</v>
      </c>
      <c r="B19" s="5"/>
      <c r="C19" s="35">
        <v>514</v>
      </c>
      <c r="D19" s="36">
        <v>553</v>
      </c>
      <c r="E19" s="23">
        <f t="shared" si="11"/>
        <v>1067</v>
      </c>
      <c r="F19" s="35">
        <v>422</v>
      </c>
      <c r="G19" s="36">
        <v>415</v>
      </c>
      <c r="H19" s="24">
        <f t="shared" si="0"/>
        <v>837</v>
      </c>
      <c r="I19" s="20">
        <f t="shared" si="1"/>
        <v>78.44423617619493</v>
      </c>
      <c r="J19" s="38">
        <v>15</v>
      </c>
      <c r="K19" s="20">
        <f t="shared" si="2"/>
        <v>1.7921146953405018</v>
      </c>
      <c r="L19" s="38">
        <v>39</v>
      </c>
      <c r="M19" s="20">
        <f t="shared" si="3"/>
        <v>4.659498207885305</v>
      </c>
      <c r="N19" s="14">
        <f t="shared" si="4"/>
        <v>783</v>
      </c>
      <c r="O19" s="20">
        <f t="shared" si="5"/>
        <v>93.54838709677419</v>
      </c>
      <c r="P19" s="39">
        <v>235</v>
      </c>
      <c r="Q19" s="21">
        <f t="shared" si="6"/>
        <v>30.01277139208174</v>
      </c>
      <c r="R19" s="38">
        <v>13</v>
      </c>
      <c r="S19" s="21">
        <f t="shared" si="7"/>
        <v>1.6602809706257982</v>
      </c>
      <c r="T19" s="38">
        <v>472</v>
      </c>
      <c r="U19" s="21">
        <f t="shared" si="8"/>
        <v>60.28097062579821</v>
      </c>
      <c r="V19" s="38">
        <v>3</v>
      </c>
      <c r="W19" s="20">
        <f t="shared" si="9"/>
        <v>0.3831417624521073</v>
      </c>
      <c r="X19" s="40">
        <v>60</v>
      </c>
      <c r="Y19" s="20">
        <f t="shared" si="10"/>
        <v>7.662835249042145</v>
      </c>
    </row>
    <row r="20" spans="1:25" s="6" customFormat="1" ht="18.75" thickBot="1">
      <c r="A20" s="5">
        <v>15</v>
      </c>
      <c r="B20" s="5"/>
      <c r="C20" s="35">
        <v>589</v>
      </c>
      <c r="D20" s="36">
        <v>611</v>
      </c>
      <c r="E20" s="23">
        <f t="shared" si="11"/>
        <v>1200</v>
      </c>
      <c r="F20" s="35">
        <v>486</v>
      </c>
      <c r="G20" s="36">
        <v>463</v>
      </c>
      <c r="H20" s="24">
        <f t="shared" si="0"/>
        <v>949</v>
      </c>
      <c r="I20" s="20">
        <f t="shared" si="1"/>
        <v>79.08333333333333</v>
      </c>
      <c r="J20" s="38">
        <v>11</v>
      </c>
      <c r="K20" s="20">
        <f t="shared" si="2"/>
        <v>1.1591148577449948</v>
      </c>
      <c r="L20" s="38">
        <v>30</v>
      </c>
      <c r="M20" s="20">
        <f t="shared" si="3"/>
        <v>3.161222339304531</v>
      </c>
      <c r="N20" s="14">
        <f t="shared" si="4"/>
        <v>908</v>
      </c>
      <c r="O20" s="20">
        <f t="shared" si="5"/>
        <v>95.67966280295047</v>
      </c>
      <c r="P20" s="39">
        <v>225</v>
      </c>
      <c r="Q20" s="21">
        <f t="shared" si="6"/>
        <v>24.779735682819382</v>
      </c>
      <c r="R20" s="38">
        <v>18</v>
      </c>
      <c r="S20" s="21">
        <f t="shared" si="7"/>
        <v>1.9823788546255507</v>
      </c>
      <c r="T20" s="38">
        <v>590</v>
      </c>
      <c r="U20" s="21">
        <f t="shared" si="8"/>
        <v>64.97797356828194</v>
      </c>
      <c r="V20" s="38">
        <v>12</v>
      </c>
      <c r="W20" s="20">
        <f t="shared" si="9"/>
        <v>1.3215859030837005</v>
      </c>
      <c r="X20" s="40">
        <v>63</v>
      </c>
      <c r="Y20" s="20">
        <f t="shared" si="10"/>
        <v>6.938325991189427</v>
      </c>
    </row>
    <row r="21" spans="1:25" s="6" customFormat="1" ht="18.75" thickBot="1">
      <c r="A21" s="5">
        <v>16</v>
      </c>
      <c r="B21" s="5"/>
      <c r="C21" s="35">
        <v>292</v>
      </c>
      <c r="D21" s="36">
        <v>294</v>
      </c>
      <c r="E21" s="23">
        <f t="shared" si="11"/>
        <v>586</v>
      </c>
      <c r="F21" s="35">
        <v>250</v>
      </c>
      <c r="G21" s="36">
        <v>227</v>
      </c>
      <c r="H21" s="24">
        <f t="shared" si="0"/>
        <v>477</v>
      </c>
      <c r="I21" s="20">
        <f t="shared" si="1"/>
        <v>81.39931740614334</v>
      </c>
      <c r="J21" s="38">
        <v>6</v>
      </c>
      <c r="K21" s="20">
        <f t="shared" si="2"/>
        <v>1.2578616352201257</v>
      </c>
      <c r="L21" s="38">
        <v>20</v>
      </c>
      <c r="M21" s="20">
        <f t="shared" si="3"/>
        <v>4.1928721174004195</v>
      </c>
      <c r="N21" s="14">
        <f t="shared" si="4"/>
        <v>451</v>
      </c>
      <c r="O21" s="20">
        <f t="shared" si="5"/>
        <v>94.54926624737945</v>
      </c>
      <c r="P21" s="39">
        <v>110</v>
      </c>
      <c r="Q21" s="21">
        <f t="shared" si="6"/>
        <v>24.390243902439025</v>
      </c>
      <c r="R21" s="38">
        <v>7</v>
      </c>
      <c r="S21" s="21">
        <f t="shared" si="7"/>
        <v>1.5521064301552105</v>
      </c>
      <c r="T21" s="38">
        <v>271</v>
      </c>
      <c r="U21" s="21">
        <f t="shared" si="8"/>
        <v>60.08869179600887</v>
      </c>
      <c r="V21" s="38">
        <v>3</v>
      </c>
      <c r="W21" s="20">
        <f t="shared" si="9"/>
        <v>0.6651884700665188</v>
      </c>
      <c r="X21" s="40">
        <v>60</v>
      </c>
      <c r="Y21" s="20">
        <f t="shared" si="10"/>
        <v>13.303769401330378</v>
      </c>
    </row>
    <row r="22" spans="1:25" s="6" customFormat="1" ht="18.75" thickBot="1">
      <c r="A22" s="5">
        <v>17</v>
      </c>
      <c r="B22" s="5"/>
      <c r="C22" s="35">
        <v>314</v>
      </c>
      <c r="D22" s="36">
        <v>321</v>
      </c>
      <c r="E22" s="23">
        <f t="shared" si="11"/>
        <v>635</v>
      </c>
      <c r="F22" s="35">
        <v>253</v>
      </c>
      <c r="G22" s="36">
        <v>253</v>
      </c>
      <c r="H22" s="24">
        <f t="shared" si="0"/>
        <v>506</v>
      </c>
      <c r="I22" s="20">
        <f t="shared" si="1"/>
        <v>79.68503937007874</v>
      </c>
      <c r="J22" s="38">
        <v>7</v>
      </c>
      <c r="K22" s="20">
        <f t="shared" si="2"/>
        <v>1.383399209486166</v>
      </c>
      <c r="L22" s="38">
        <v>21</v>
      </c>
      <c r="M22" s="20">
        <f t="shared" si="3"/>
        <v>4.150197628458498</v>
      </c>
      <c r="N22" s="14">
        <f t="shared" si="4"/>
        <v>478</v>
      </c>
      <c r="O22" s="20">
        <f t="shared" si="5"/>
        <v>94.46640316205534</v>
      </c>
      <c r="P22" s="39">
        <v>149</v>
      </c>
      <c r="Q22" s="21">
        <f t="shared" si="6"/>
        <v>31.171548117154813</v>
      </c>
      <c r="R22" s="38">
        <v>11</v>
      </c>
      <c r="S22" s="21">
        <f t="shared" si="7"/>
        <v>2.301255230125523</v>
      </c>
      <c r="T22" s="38">
        <v>272</v>
      </c>
      <c r="U22" s="21">
        <f t="shared" si="8"/>
        <v>56.90376569037657</v>
      </c>
      <c r="V22" s="38">
        <v>6</v>
      </c>
      <c r="W22" s="20">
        <f t="shared" si="9"/>
        <v>1.2552301255230125</v>
      </c>
      <c r="X22" s="40">
        <v>40</v>
      </c>
      <c r="Y22" s="20">
        <f t="shared" si="10"/>
        <v>8.368200836820083</v>
      </c>
    </row>
    <row r="23" spans="1:25" s="6" customFormat="1" ht="18.75" thickBot="1">
      <c r="A23" s="5">
        <v>18</v>
      </c>
      <c r="B23" s="5"/>
      <c r="C23" s="35">
        <v>342</v>
      </c>
      <c r="D23" s="36">
        <v>365</v>
      </c>
      <c r="E23" s="23">
        <f t="shared" si="11"/>
        <v>707</v>
      </c>
      <c r="F23" s="35">
        <v>275</v>
      </c>
      <c r="G23" s="36">
        <v>284</v>
      </c>
      <c r="H23" s="24">
        <f>SUM(F23:G23)</f>
        <v>559</v>
      </c>
      <c r="I23" s="20">
        <f t="shared" si="1"/>
        <v>79.06647807637907</v>
      </c>
      <c r="J23" s="38">
        <v>12</v>
      </c>
      <c r="K23" s="20">
        <f t="shared" si="2"/>
        <v>2.146690518783542</v>
      </c>
      <c r="L23" s="38">
        <v>37</v>
      </c>
      <c r="M23" s="20">
        <f t="shared" si="3"/>
        <v>6.618962432915922</v>
      </c>
      <c r="N23" s="14">
        <f t="shared" si="4"/>
        <v>510</v>
      </c>
      <c r="O23" s="20">
        <f t="shared" si="5"/>
        <v>91.23434704830053</v>
      </c>
      <c r="P23" s="39">
        <v>177</v>
      </c>
      <c r="Q23" s="21">
        <f t="shared" si="6"/>
        <v>34.705882352941174</v>
      </c>
      <c r="R23" s="38">
        <v>5</v>
      </c>
      <c r="S23" s="21">
        <f t="shared" si="7"/>
        <v>0.9803921568627451</v>
      </c>
      <c r="T23" s="38">
        <v>293</v>
      </c>
      <c r="U23" s="21">
        <f t="shared" si="8"/>
        <v>57.450980392156865</v>
      </c>
      <c r="V23" s="38">
        <v>2</v>
      </c>
      <c r="W23" s="20">
        <f t="shared" si="9"/>
        <v>0.39215686274509803</v>
      </c>
      <c r="X23" s="40">
        <v>33</v>
      </c>
      <c r="Y23" s="20">
        <f t="shared" si="10"/>
        <v>6.470588235294118</v>
      </c>
    </row>
    <row r="24" spans="1:25" s="6" customFormat="1" ht="18.75" thickBot="1">
      <c r="A24" s="5">
        <v>19</v>
      </c>
      <c r="B24" s="5"/>
      <c r="C24" s="35">
        <v>531</v>
      </c>
      <c r="D24" s="36">
        <v>552</v>
      </c>
      <c r="E24" s="23">
        <f t="shared" si="11"/>
        <v>1083</v>
      </c>
      <c r="F24" s="35">
        <v>444</v>
      </c>
      <c r="G24" s="36">
        <v>439</v>
      </c>
      <c r="H24" s="24">
        <f aca="true" t="shared" si="12" ref="H24:H32">SUM(F24,G24)</f>
        <v>883</v>
      </c>
      <c r="I24" s="20">
        <f t="shared" si="1"/>
        <v>81.53277931671283</v>
      </c>
      <c r="J24" s="38">
        <v>21</v>
      </c>
      <c r="K24" s="20">
        <f t="shared" si="2"/>
        <v>2.378255945639864</v>
      </c>
      <c r="L24" s="38">
        <v>29</v>
      </c>
      <c r="M24" s="20">
        <f t="shared" si="3"/>
        <v>3.2842582106455267</v>
      </c>
      <c r="N24" s="14">
        <f t="shared" si="4"/>
        <v>833</v>
      </c>
      <c r="O24" s="20">
        <f t="shared" si="5"/>
        <v>94.3374858437146</v>
      </c>
      <c r="P24" s="39">
        <v>175</v>
      </c>
      <c r="Q24" s="21">
        <f t="shared" si="6"/>
        <v>21.008403361344538</v>
      </c>
      <c r="R24" s="38">
        <v>5</v>
      </c>
      <c r="S24" s="21">
        <f t="shared" si="7"/>
        <v>0.6002400960384153</v>
      </c>
      <c r="T24" s="38">
        <v>584</v>
      </c>
      <c r="U24" s="21">
        <f t="shared" si="8"/>
        <v>70.10804321728692</v>
      </c>
      <c r="V24" s="38">
        <v>6</v>
      </c>
      <c r="W24" s="20">
        <f t="shared" si="9"/>
        <v>0.7202881152460985</v>
      </c>
      <c r="X24" s="40">
        <v>63</v>
      </c>
      <c r="Y24" s="20">
        <f t="shared" si="10"/>
        <v>7.563025210084033</v>
      </c>
    </row>
    <row r="25" spans="1:25" s="6" customFormat="1" ht="18.75" thickBot="1">
      <c r="A25" s="5">
        <v>20</v>
      </c>
      <c r="B25" s="5"/>
      <c r="C25" s="35">
        <v>417</v>
      </c>
      <c r="D25" s="36">
        <v>434</v>
      </c>
      <c r="E25" s="23">
        <f t="shared" si="11"/>
        <v>851</v>
      </c>
      <c r="F25" s="35">
        <v>355</v>
      </c>
      <c r="G25" s="36">
        <v>348</v>
      </c>
      <c r="H25" s="24">
        <f t="shared" si="12"/>
        <v>703</v>
      </c>
      <c r="I25" s="20">
        <f t="shared" si="1"/>
        <v>82.6086956521739</v>
      </c>
      <c r="J25" s="38">
        <v>13</v>
      </c>
      <c r="K25" s="20">
        <f t="shared" si="2"/>
        <v>1.8492176386913228</v>
      </c>
      <c r="L25" s="38">
        <v>20</v>
      </c>
      <c r="M25" s="20">
        <f t="shared" si="3"/>
        <v>2.844950213371266</v>
      </c>
      <c r="N25" s="14">
        <f t="shared" si="4"/>
        <v>670</v>
      </c>
      <c r="O25" s="20">
        <f t="shared" si="5"/>
        <v>95.30583214793741</v>
      </c>
      <c r="P25" s="39">
        <v>274</v>
      </c>
      <c r="Q25" s="21">
        <f t="shared" si="6"/>
        <v>40.8955223880597</v>
      </c>
      <c r="R25" s="38">
        <v>12</v>
      </c>
      <c r="S25" s="21">
        <f t="shared" si="7"/>
        <v>1.791044776119403</v>
      </c>
      <c r="T25" s="38">
        <v>339</v>
      </c>
      <c r="U25" s="21">
        <f t="shared" si="8"/>
        <v>50.59701492537314</v>
      </c>
      <c r="V25" s="38">
        <v>5</v>
      </c>
      <c r="W25" s="20">
        <f t="shared" si="9"/>
        <v>0.746268656716418</v>
      </c>
      <c r="X25" s="40">
        <v>40</v>
      </c>
      <c r="Y25" s="20">
        <f t="shared" si="10"/>
        <v>5.970149253731344</v>
      </c>
    </row>
    <row r="26" spans="1:25" s="6" customFormat="1" ht="18.75" thickBot="1">
      <c r="A26" s="5">
        <v>21</v>
      </c>
      <c r="B26" s="5"/>
      <c r="C26" s="35">
        <v>393</v>
      </c>
      <c r="D26" s="36">
        <v>388</v>
      </c>
      <c r="E26" s="23">
        <f t="shared" si="11"/>
        <v>781</v>
      </c>
      <c r="F26" s="35">
        <v>347</v>
      </c>
      <c r="G26" s="36">
        <v>312</v>
      </c>
      <c r="H26" s="24">
        <f t="shared" si="12"/>
        <v>659</v>
      </c>
      <c r="I26" s="20">
        <f t="shared" si="1"/>
        <v>84.37900128040972</v>
      </c>
      <c r="J26" s="38">
        <v>17</v>
      </c>
      <c r="K26" s="20">
        <f t="shared" si="2"/>
        <v>2.579666160849772</v>
      </c>
      <c r="L26" s="38">
        <v>29</v>
      </c>
      <c r="M26" s="20">
        <f t="shared" si="3"/>
        <v>4.400606980273142</v>
      </c>
      <c r="N26" s="14">
        <f t="shared" si="4"/>
        <v>613</v>
      </c>
      <c r="O26" s="20">
        <f t="shared" si="5"/>
        <v>93.01972685887709</v>
      </c>
      <c r="P26" s="39">
        <v>281</v>
      </c>
      <c r="Q26" s="21">
        <f t="shared" si="6"/>
        <v>45.840130505709624</v>
      </c>
      <c r="R26" s="38">
        <v>11</v>
      </c>
      <c r="S26" s="21">
        <f t="shared" si="7"/>
        <v>1.7944535073409462</v>
      </c>
      <c r="T26" s="38">
        <v>293</v>
      </c>
      <c r="U26" s="21">
        <f t="shared" si="8"/>
        <v>47.79771615008156</v>
      </c>
      <c r="V26" s="38">
        <v>3</v>
      </c>
      <c r="W26" s="20">
        <f t="shared" si="9"/>
        <v>0.4893964110929853</v>
      </c>
      <c r="X26" s="40">
        <v>25</v>
      </c>
      <c r="Y26" s="20">
        <f t="shared" si="10"/>
        <v>4.078303425774878</v>
      </c>
    </row>
    <row r="27" spans="1:25" s="6" customFormat="1" ht="18.75" thickBot="1">
      <c r="A27" s="5">
        <v>22</v>
      </c>
      <c r="B27" s="5"/>
      <c r="C27" s="35">
        <v>473</v>
      </c>
      <c r="D27" s="36">
        <v>511</v>
      </c>
      <c r="E27" s="23">
        <f t="shared" si="11"/>
        <v>984</v>
      </c>
      <c r="F27" s="35">
        <v>396</v>
      </c>
      <c r="G27" s="36">
        <v>391</v>
      </c>
      <c r="H27" s="24">
        <f t="shared" si="12"/>
        <v>787</v>
      </c>
      <c r="I27" s="20">
        <f t="shared" si="1"/>
        <v>79.97967479674797</v>
      </c>
      <c r="J27" s="38">
        <v>16</v>
      </c>
      <c r="K27" s="20">
        <f t="shared" si="2"/>
        <v>2.0330368487928845</v>
      </c>
      <c r="L27" s="38">
        <v>40</v>
      </c>
      <c r="M27" s="20">
        <f t="shared" si="3"/>
        <v>5.082592121982211</v>
      </c>
      <c r="N27" s="14">
        <f t="shared" si="4"/>
        <v>731</v>
      </c>
      <c r="O27" s="20">
        <f t="shared" si="5"/>
        <v>92.88437102922491</v>
      </c>
      <c r="P27" s="39">
        <v>182</v>
      </c>
      <c r="Q27" s="21">
        <f t="shared" si="6"/>
        <v>24.897400820793433</v>
      </c>
      <c r="R27" s="38">
        <v>17</v>
      </c>
      <c r="S27" s="21">
        <f t="shared" si="7"/>
        <v>2.3255813953488373</v>
      </c>
      <c r="T27" s="38">
        <v>471</v>
      </c>
      <c r="U27" s="21">
        <f t="shared" si="8"/>
        <v>64.43228454172366</v>
      </c>
      <c r="V27" s="38">
        <v>4</v>
      </c>
      <c r="W27" s="20">
        <f t="shared" si="9"/>
        <v>0.5471956224350205</v>
      </c>
      <c r="X27" s="40">
        <v>57</v>
      </c>
      <c r="Y27" s="20">
        <f t="shared" si="10"/>
        <v>7.7975376196990425</v>
      </c>
    </row>
    <row r="28" spans="1:25" s="6" customFormat="1" ht="18.75" thickBot="1">
      <c r="A28" s="5">
        <v>23</v>
      </c>
      <c r="B28" s="5"/>
      <c r="C28" s="35">
        <v>495</v>
      </c>
      <c r="D28" s="36">
        <v>550</v>
      </c>
      <c r="E28" s="23">
        <f t="shared" si="11"/>
        <v>1045</v>
      </c>
      <c r="F28" s="35">
        <v>403</v>
      </c>
      <c r="G28" s="36">
        <v>432</v>
      </c>
      <c r="H28" s="24">
        <f t="shared" si="12"/>
        <v>835</v>
      </c>
      <c r="I28" s="20">
        <f t="shared" si="1"/>
        <v>79.90430622009569</v>
      </c>
      <c r="J28" s="38">
        <v>14</v>
      </c>
      <c r="K28" s="20">
        <f t="shared" si="2"/>
        <v>1.6766467065868262</v>
      </c>
      <c r="L28" s="38">
        <v>37</v>
      </c>
      <c r="M28" s="20">
        <f t="shared" si="3"/>
        <v>4.431137724550898</v>
      </c>
      <c r="N28" s="14">
        <f t="shared" si="4"/>
        <v>784</v>
      </c>
      <c r="O28" s="20">
        <f t="shared" si="5"/>
        <v>93.89221556886227</v>
      </c>
      <c r="P28" s="39">
        <v>193</v>
      </c>
      <c r="Q28" s="21">
        <f t="shared" si="6"/>
        <v>24.617346938775512</v>
      </c>
      <c r="R28" s="38">
        <v>17</v>
      </c>
      <c r="S28" s="21">
        <f t="shared" si="7"/>
        <v>2.1683673469387754</v>
      </c>
      <c r="T28" s="38">
        <v>471</v>
      </c>
      <c r="U28" s="21">
        <f t="shared" si="8"/>
        <v>60.076530612244895</v>
      </c>
      <c r="V28" s="38">
        <v>3</v>
      </c>
      <c r="W28" s="20">
        <f t="shared" si="9"/>
        <v>0.3826530612244898</v>
      </c>
      <c r="X28" s="40">
        <v>100</v>
      </c>
      <c r="Y28" s="20">
        <f t="shared" si="10"/>
        <v>12.755102040816327</v>
      </c>
    </row>
    <row r="29" spans="1:25" s="6" customFormat="1" ht="18.75" thickBot="1">
      <c r="A29" s="5">
        <v>24</v>
      </c>
      <c r="B29" s="5"/>
      <c r="C29" s="35">
        <v>434</v>
      </c>
      <c r="D29" s="36">
        <v>496</v>
      </c>
      <c r="E29" s="23">
        <f t="shared" si="11"/>
        <v>930</v>
      </c>
      <c r="F29" s="35">
        <v>351</v>
      </c>
      <c r="G29" s="36">
        <v>404</v>
      </c>
      <c r="H29" s="24">
        <f t="shared" si="12"/>
        <v>755</v>
      </c>
      <c r="I29" s="20">
        <f t="shared" si="1"/>
        <v>81.18279569892474</v>
      </c>
      <c r="J29" s="38">
        <v>21</v>
      </c>
      <c r="K29" s="20">
        <f t="shared" si="2"/>
        <v>2.781456953642384</v>
      </c>
      <c r="L29" s="38">
        <v>25</v>
      </c>
      <c r="M29" s="20">
        <f t="shared" si="3"/>
        <v>3.3112582781456954</v>
      </c>
      <c r="N29" s="14">
        <f t="shared" si="4"/>
        <v>709</v>
      </c>
      <c r="O29" s="20">
        <f t="shared" si="5"/>
        <v>93.90728476821192</v>
      </c>
      <c r="P29" s="39">
        <v>230</v>
      </c>
      <c r="Q29" s="21">
        <f t="shared" si="6"/>
        <v>32.44005641748942</v>
      </c>
      <c r="R29" s="38">
        <v>16</v>
      </c>
      <c r="S29" s="21">
        <f t="shared" si="7"/>
        <v>2.2566995768688294</v>
      </c>
      <c r="T29" s="38">
        <v>410</v>
      </c>
      <c r="U29" s="21">
        <f t="shared" si="8"/>
        <v>57.82792665726375</v>
      </c>
      <c r="V29" s="38">
        <v>6</v>
      </c>
      <c r="W29" s="20">
        <f t="shared" si="9"/>
        <v>0.846262341325811</v>
      </c>
      <c r="X29" s="40">
        <v>47</v>
      </c>
      <c r="Y29" s="20">
        <f t="shared" si="10"/>
        <v>6.6290550070521865</v>
      </c>
    </row>
    <row r="30" spans="1:25" s="6" customFormat="1" ht="18.75" thickBot="1">
      <c r="A30" s="5">
        <v>25</v>
      </c>
      <c r="B30" s="5"/>
      <c r="C30" s="35">
        <v>457</v>
      </c>
      <c r="D30" s="36">
        <v>494</v>
      </c>
      <c r="E30" s="23">
        <f t="shared" si="11"/>
        <v>951</v>
      </c>
      <c r="F30" s="35">
        <v>363</v>
      </c>
      <c r="G30" s="36">
        <v>359</v>
      </c>
      <c r="H30" s="24">
        <f t="shared" si="12"/>
        <v>722</v>
      </c>
      <c r="I30" s="20">
        <f t="shared" si="1"/>
        <v>75.92008412197687</v>
      </c>
      <c r="J30" s="38">
        <v>18</v>
      </c>
      <c r="K30" s="20">
        <f t="shared" si="2"/>
        <v>2.4930747922437675</v>
      </c>
      <c r="L30" s="38">
        <v>34</v>
      </c>
      <c r="M30" s="20">
        <f t="shared" si="3"/>
        <v>4.7091412742382275</v>
      </c>
      <c r="N30" s="14">
        <f t="shared" si="4"/>
        <v>670</v>
      </c>
      <c r="O30" s="20">
        <f t="shared" si="5"/>
        <v>92.797783933518</v>
      </c>
      <c r="P30" s="39">
        <v>204</v>
      </c>
      <c r="Q30" s="21">
        <f t="shared" si="6"/>
        <v>30.44776119402985</v>
      </c>
      <c r="R30" s="38">
        <v>8</v>
      </c>
      <c r="S30" s="21">
        <f t="shared" si="7"/>
        <v>1.1940298507462686</v>
      </c>
      <c r="T30" s="38">
        <v>395</v>
      </c>
      <c r="U30" s="21">
        <f t="shared" si="8"/>
        <v>58.95522388059702</v>
      </c>
      <c r="V30" s="38">
        <v>4</v>
      </c>
      <c r="W30" s="20">
        <f t="shared" si="9"/>
        <v>0.5970149253731343</v>
      </c>
      <c r="X30" s="40">
        <v>59</v>
      </c>
      <c r="Y30" s="20">
        <f t="shared" si="10"/>
        <v>8.805970149253731</v>
      </c>
    </row>
    <row r="31" spans="1:25" s="6" customFormat="1" ht="18.75" thickBot="1">
      <c r="A31" s="5">
        <v>26</v>
      </c>
      <c r="B31" s="5"/>
      <c r="C31" s="35">
        <v>477</v>
      </c>
      <c r="D31" s="36">
        <v>507</v>
      </c>
      <c r="E31" s="23">
        <f t="shared" si="11"/>
        <v>984</v>
      </c>
      <c r="F31" s="35">
        <v>390</v>
      </c>
      <c r="G31" s="36">
        <v>379</v>
      </c>
      <c r="H31" s="24">
        <f t="shared" si="12"/>
        <v>769</v>
      </c>
      <c r="I31" s="20">
        <f t="shared" si="1"/>
        <v>78.15040650406505</v>
      </c>
      <c r="J31" s="38">
        <v>18</v>
      </c>
      <c r="K31" s="20">
        <f t="shared" si="2"/>
        <v>2.340702210663199</v>
      </c>
      <c r="L31" s="38">
        <v>23</v>
      </c>
      <c r="M31" s="20">
        <f t="shared" si="3"/>
        <v>2.990897269180754</v>
      </c>
      <c r="N31" s="14">
        <f t="shared" si="4"/>
        <v>728</v>
      </c>
      <c r="O31" s="20">
        <f t="shared" si="5"/>
        <v>94.66840052015604</v>
      </c>
      <c r="P31" s="39">
        <v>240</v>
      </c>
      <c r="Q31" s="21">
        <f t="shared" si="6"/>
        <v>32.967032967032964</v>
      </c>
      <c r="R31" s="38">
        <v>8</v>
      </c>
      <c r="S31" s="21">
        <f t="shared" si="7"/>
        <v>1.098901098901099</v>
      </c>
      <c r="T31" s="38">
        <v>427</v>
      </c>
      <c r="U31" s="21">
        <f t="shared" si="8"/>
        <v>58.65384615384615</v>
      </c>
      <c r="V31" s="38">
        <v>3</v>
      </c>
      <c r="W31" s="20">
        <f t="shared" si="9"/>
        <v>0.41208791208791207</v>
      </c>
      <c r="X31" s="40">
        <v>50</v>
      </c>
      <c r="Y31" s="20">
        <f t="shared" si="10"/>
        <v>6.868131868131868</v>
      </c>
    </row>
    <row r="32" spans="1:25" s="6" customFormat="1" ht="18.75" thickBot="1">
      <c r="A32" s="5">
        <v>27</v>
      </c>
      <c r="B32" s="5"/>
      <c r="C32" s="35">
        <v>451</v>
      </c>
      <c r="D32" s="36">
        <v>474</v>
      </c>
      <c r="E32" s="23">
        <f t="shared" si="11"/>
        <v>925</v>
      </c>
      <c r="F32" s="35">
        <v>374</v>
      </c>
      <c r="G32" s="37">
        <v>380</v>
      </c>
      <c r="H32" s="24">
        <f t="shared" si="12"/>
        <v>754</v>
      </c>
      <c r="I32" s="20">
        <f t="shared" si="1"/>
        <v>81.51351351351352</v>
      </c>
      <c r="J32" s="38">
        <v>12</v>
      </c>
      <c r="K32" s="20">
        <f t="shared" si="2"/>
        <v>1.5915119363395225</v>
      </c>
      <c r="L32" s="38">
        <v>37</v>
      </c>
      <c r="M32" s="20">
        <f t="shared" si="3"/>
        <v>4.907161803713528</v>
      </c>
      <c r="N32" s="14">
        <f t="shared" si="4"/>
        <v>705</v>
      </c>
      <c r="O32" s="20">
        <f t="shared" si="5"/>
        <v>93.50132625994695</v>
      </c>
      <c r="P32" s="39">
        <v>170</v>
      </c>
      <c r="Q32" s="21">
        <f t="shared" si="6"/>
        <v>24.113475177304963</v>
      </c>
      <c r="R32" s="38">
        <v>8</v>
      </c>
      <c r="S32" s="21">
        <f t="shared" si="7"/>
        <v>1.1347517730496455</v>
      </c>
      <c r="T32" s="38">
        <v>443</v>
      </c>
      <c r="U32" s="21">
        <f t="shared" si="8"/>
        <v>62.836879432624116</v>
      </c>
      <c r="V32" s="38">
        <v>3</v>
      </c>
      <c r="W32" s="20">
        <f t="shared" si="9"/>
        <v>0.425531914893617</v>
      </c>
      <c r="X32" s="40">
        <v>81</v>
      </c>
      <c r="Y32" s="20">
        <f t="shared" si="10"/>
        <v>11.48936170212766</v>
      </c>
    </row>
    <row r="33" spans="2:25" s="6" customFormat="1" ht="18.75" thickBot="1">
      <c r="B33" s="11" t="s">
        <v>12</v>
      </c>
      <c r="C33" s="8">
        <f>SUM(C6:C32)</f>
        <v>10591</v>
      </c>
      <c r="D33" s="22">
        <f>SUM(D6:D32)</f>
        <v>11320</v>
      </c>
      <c r="E33" s="34">
        <f>SUM(D33,C33)</f>
        <v>21911</v>
      </c>
      <c r="F33" s="25">
        <f>SUM(F6:F32)</f>
        <v>8738</v>
      </c>
      <c r="G33" s="25">
        <f>SUM(G6:G32)</f>
        <v>8687</v>
      </c>
      <c r="H33" s="26">
        <f>SUM(H6:H32)</f>
        <v>17425</v>
      </c>
      <c r="I33" s="27">
        <f t="shared" si="1"/>
        <v>79.52626534617316</v>
      </c>
      <c r="J33" s="28">
        <f>SUM(J6:J32)</f>
        <v>405</v>
      </c>
      <c r="K33" s="27">
        <f t="shared" si="2"/>
        <v>2.3242467718794835</v>
      </c>
      <c r="L33" s="28">
        <f>SUM(L6:L32)</f>
        <v>744</v>
      </c>
      <c r="M33" s="27">
        <f t="shared" si="3"/>
        <v>4.269727403156384</v>
      </c>
      <c r="N33" s="29">
        <f t="shared" si="4"/>
        <v>16276</v>
      </c>
      <c r="O33" s="27">
        <f t="shared" si="5"/>
        <v>93.40602582496413</v>
      </c>
      <c r="P33" s="30">
        <f>SUM(P6:P32)</f>
        <v>5222</v>
      </c>
      <c r="Q33" s="31">
        <f t="shared" si="6"/>
        <v>32.08405013516835</v>
      </c>
      <c r="R33" s="32">
        <f>SUM(R6:R32)</f>
        <v>304</v>
      </c>
      <c r="S33" s="31">
        <f t="shared" si="7"/>
        <v>1.8677807815188008</v>
      </c>
      <c r="T33" s="33">
        <f>SUM(T6:T32)</f>
        <v>9280</v>
      </c>
      <c r="U33" s="31">
        <f t="shared" si="8"/>
        <v>57.016465962152864</v>
      </c>
      <c r="V33" s="28">
        <f>SUM(V6:V32)</f>
        <v>100</v>
      </c>
      <c r="W33" s="27">
        <f t="shared" si="9"/>
        <v>0.6144015728680265</v>
      </c>
      <c r="X33" s="28">
        <f>SUM(X6:X32)</f>
        <v>1361</v>
      </c>
      <c r="Y33" s="27">
        <f t="shared" si="10"/>
        <v>8.362005406733841</v>
      </c>
    </row>
    <row r="34" spans="1:25" s="6" customFormat="1" ht="18">
      <c r="A34"/>
      <c r="B34"/>
      <c r="C34"/>
      <c r="D34"/>
      <c r="E34"/>
      <c r="F34"/>
      <c r="G34" s="16"/>
      <c r="H34" s="17"/>
      <c r="I34" s="16"/>
      <c r="J34"/>
      <c r="K34"/>
      <c r="L34"/>
      <c r="M34"/>
      <c r="N34"/>
      <c r="O34"/>
      <c r="P34" s="19"/>
      <c r="Q34" s="16"/>
      <c r="R34"/>
      <c r="S34"/>
      <c r="T34"/>
      <c r="U34"/>
      <c r="V34"/>
      <c r="W34"/>
      <c r="X34"/>
      <c r="Y34"/>
    </row>
    <row r="35" spans="1:25" s="6" customFormat="1" ht="18">
      <c r="A35"/>
      <c r="B35" s="9" t="s">
        <v>21</v>
      </c>
      <c r="C35"/>
      <c r="D35"/>
      <c r="E35"/>
      <c r="F35"/>
      <c r="G35" s="16"/>
      <c r="H35" s="17"/>
      <c r="I35" s="16"/>
      <c r="J35"/>
      <c r="K35"/>
      <c r="L35"/>
      <c r="M35"/>
      <c r="N35"/>
      <c r="O35"/>
      <c r="P35" s="19"/>
      <c r="Q35" s="16"/>
      <c r="R35"/>
      <c r="S35"/>
      <c r="T35"/>
      <c r="U35"/>
      <c r="V35"/>
      <c r="W35"/>
      <c r="X35"/>
      <c r="Y35"/>
    </row>
    <row r="36" spans="1:25" s="6" customFormat="1" ht="18">
      <c r="A36"/>
      <c r="B36"/>
      <c r="C36"/>
      <c r="D36"/>
      <c r="E36"/>
      <c r="F36"/>
      <c r="G36" s="16"/>
      <c r="H36" s="17"/>
      <c r="I36" s="16"/>
      <c r="J36"/>
      <c r="K36"/>
      <c r="L36"/>
      <c r="M36"/>
      <c r="N36"/>
      <c r="O36"/>
      <c r="P36" s="19"/>
      <c r="Q36" s="16"/>
      <c r="R36"/>
      <c r="S36"/>
      <c r="T36"/>
      <c r="U36"/>
      <c r="V36"/>
      <c r="W36"/>
      <c r="X36"/>
      <c r="Y36"/>
    </row>
    <row r="37" spans="1:25" s="6" customFormat="1" ht="18">
      <c r="A37"/>
      <c r="B37" s="6" t="s">
        <v>22</v>
      </c>
      <c r="G37" s="18"/>
      <c r="H37" s="18"/>
      <c r="I37" s="1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6" customFormat="1" ht="18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6" customFormat="1" ht="18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6" customFormat="1" ht="18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s="6" customFormat="1" ht="18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</sheetData>
  <mergeCells count="14">
    <mergeCell ref="X4:Y4"/>
    <mergeCell ref="J4:K4"/>
    <mergeCell ref="L4:M4"/>
    <mergeCell ref="P4:Q4"/>
    <mergeCell ref="B4:B5"/>
    <mergeCell ref="C4:E4"/>
    <mergeCell ref="T4:U4"/>
    <mergeCell ref="A2:AI2"/>
    <mergeCell ref="A3:AI3"/>
    <mergeCell ref="A4:A5"/>
    <mergeCell ref="R4:S4"/>
    <mergeCell ref="V4:W4"/>
    <mergeCell ref="F4:I4"/>
    <mergeCell ref="N4:O4"/>
  </mergeCells>
  <printOptions/>
  <pageMargins left="0.75" right="0.75" top="1" bottom="1" header="0.5" footer="0.5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chesi</cp:lastModifiedBy>
  <cp:lastPrinted>2013-12-05T07:29:31Z</cp:lastPrinted>
  <dcterms:created xsi:type="dcterms:W3CDTF">2013-09-03T06:46:10Z</dcterms:created>
  <dcterms:modified xsi:type="dcterms:W3CDTF">2014-03-19T10:42:42Z</dcterms:modified>
  <cp:category/>
  <cp:version/>
  <cp:contentType/>
  <cp:contentStatus/>
</cp:coreProperties>
</file>