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'Foglio1'!$A$2:$AO$37</definedName>
  </definedNames>
  <calcPr fullCalcOnLoad="1"/>
</workbook>
</file>

<file path=xl/sharedStrings.xml><?xml version="1.0" encoding="utf-8"?>
<sst xmlns="http://schemas.openxmlformats.org/spreadsheetml/2006/main" count="73" uniqueCount="35">
  <si>
    <t>COMUNE DI SAN MINIATO</t>
  </si>
  <si>
    <t>Seggio</t>
  </si>
  <si>
    <t>LOCALITA'</t>
  </si>
  <si>
    <t xml:space="preserve">votanti </t>
  </si>
  <si>
    <t>bianche</t>
  </si>
  <si>
    <t>nulle</t>
  </si>
  <si>
    <t>voti</t>
  </si>
  <si>
    <t>%</t>
  </si>
  <si>
    <t>Iscritti al voto</t>
  </si>
  <si>
    <t>M</t>
  </si>
  <si>
    <t>F</t>
  </si>
  <si>
    <t>Tot</t>
  </si>
  <si>
    <t>Totali</t>
  </si>
  <si>
    <t>Voti Validi</t>
  </si>
  <si>
    <t>5*</t>
  </si>
  <si>
    <t>* - Seggio Speciale Ospedaliero</t>
  </si>
  <si>
    <t>Ubicazione seggi: dato non disposnibile</t>
  </si>
  <si>
    <t>Elezioni Amministrative Regionali del 16 Aprile 2000 - Proporzionale</t>
  </si>
  <si>
    <t>Cristiani Democratici Uniti - PPE</t>
  </si>
  <si>
    <t>Partito Umanista</t>
  </si>
  <si>
    <t>I Democratici - Rinnovamento</t>
  </si>
  <si>
    <t>Cristiano Democratici</t>
  </si>
  <si>
    <t>Partito Popolare Italiano</t>
  </si>
  <si>
    <t>Partito Socialista - Socialdemocrazia</t>
  </si>
  <si>
    <t>Verdi</t>
  </si>
  <si>
    <t>Socialisti Democratici Italiani - i Repubblicani</t>
  </si>
  <si>
    <t>Lega Nord Toscana</t>
  </si>
  <si>
    <t>Forza Italia</t>
  </si>
  <si>
    <t>Partito Comunista - Rifondazione</t>
  </si>
  <si>
    <t>Alleanza Nazionale - MSI</t>
  </si>
  <si>
    <t>Democratici di Sinistra</t>
  </si>
  <si>
    <t>Comunisti Italiani</t>
  </si>
  <si>
    <t>Emma Bonino</t>
  </si>
  <si>
    <t>Somma voti di listaTotali</t>
  </si>
  <si>
    <t>Quadratura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</si>
</sst>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3">
    <font>
      <sz val="10"/>
      <name val="Arial"/>
      <family val="0"/>
    </font>
    <font>
      <b/>
      <sz val="26"/>
      <name val="Arial"/>
      <family val="2"/>
    </font>
    <font>
      <b/>
      <sz val="2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4" fontId="10" fillId="2" borderId="1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/>
    </xf>
    <xf numFmtId="0" fontId="5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3" fontId="10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41"/>
  <sheetViews>
    <sheetView tabSelected="1" zoomScale="75" zoomScaleNormal="75" workbookViewId="0" topLeftCell="N1">
      <selection activeCell="A2" sqref="A2:AK2"/>
    </sheetView>
  </sheetViews>
  <sheetFormatPr defaultColWidth="9.140625" defaultRowHeight="12.75"/>
  <cols>
    <col min="1" max="1" width="10.421875" style="0" customWidth="1"/>
    <col min="2" max="2" width="23.7109375" style="0" customWidth="1"/>
    <col min="3" max="3" width="10.8515625" style="0" customWidth="1"/>
    <col min="4" max="4" width="9.57421875" style="0" customWidth="1"/>
    <col min="5" max="5" width="11.8515625" style="0" customWidth="1"/>
    <col min="6" max="6" width="8.57421875" style="0" customWidth="1"/>
    <col min="7" max="7" width="8.140625" style="0" customWidth="1"/>
    <col min="8" max="8" width="10.28125" style="0" customWidth="1"/>
    <col min="9" max="9" width="7.8515625" style="0" customWidth="1"/>
    <col min="10" max="13" width="9.140625" style="0" customWidth="1"/>
    <col min="14" max="14" width="9.8515625" style="0" customWidth="1"/>
    <col min="15" max="15" width="9.140625" style="0" customWidth="1"/>
    <col min="16" max="16" width="11.140625" style="0" customWidth="1"/>
    <col min="17" max="17" width="13.140625" style="0" customWidth="1"/>
    <col min="18" max="18" width="8.140625" style="0" customWidth="1"/>
    <col min="19" max="19" width="9.140625" style="0" customWidth="1"/>
    <col min="20" max="20" width="5.7109375" style="0" customWidth="1"/>
    <col min="21" max="21" width="9.140625" style="0" customWidth="1"/>
    <col min="22" max="22" width="5.421875" style="0" customWidth="1"/>
    <col min="23" max="23" width="9.8515625" style="0" customWidth="1"/>
    <col min="25" max="25" width="10.140625" style="0" customWidth="1"/>
    <col min="26" max="26" width="7.7109375" style="0" customWidth="1"/>
    <col min="27" max="27" width="10.140625" style="0" customWidth="1"/>
    <col min="28" max="28" width="7.8515625" style="0" customWidth="1"/>
    <col min="29" max="29" width="10.140625" style="0" customWidth="1"/>
    <col min="30" max="30" width="7.28125" style="0" customWidth="1"/>
    <col min="31" max="31" width="10.140625" style="0" customWidth="1"/>
    <col min="32" max="32" width="8.28125" style="0" customWidth="1"/>
    <col min="33" max="38" width="10.140625" style="0" customWidth="1"/>
    <col min="39" max="39" width="8.8515625" style="0" customWidth="1"/>
    <col min="40" max="47" width="10.140625" style="0" customWidth="1"/>
  </cols>
  <sheetData>
    <row r="1" spans="1:47" ht="28.5" customHeight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ht="34.5" customHeight="1">
      <c r="A2" s="44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ht="30.75" customHeight="1" thickBot="1">
      <c r="A3" s="46" t="s">
        <v>17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7" customFormat="1" ht="39" thickBot="1">
      <c r="A4" s="47" t="s">
        <v>1</v>
      </c>
      <c r="B4" s="37" t="s">
        <v>2</v>
      </c>
      <c r="C4" s="39" t="s">
        <v>8</v>
      </c>
      <c r="D4" s="40"/>
      <c r="E4" s="41"/>
      <c r="F4" s="49" t="s">
        <v>3</v>
      </c>
      <c r="G4" s="50"/>
      <c r="H4" s="50"/>
      <c r="I4" s="51"/>
      <c r="J4" s="34" t="s">
        <v>4</v>
      </c>
      <c r="K4" s="35"/>
      <c r="L4" s="34" t="s">
        <v>5</v>
      </c>
      <c r="M4" s="36"/>
      <c r="N4" s="49" t="s">
        <v>13</v>
      </c>
      <c r="O4" s="52"/>
      <c r="P4" s="54" t="s">
        <v>33</v>
      </c>
      <c r="Q4" s="54" t="s">
        <v>34</v>
      </c>
      <c r="R4" s="32" t="s">
        <v>18</v>
      </c>
      <c r="S4" s="33"/>
      <c r="T4" s="32" t="s">
        <v>19</v>
      </c>
      <c r="U4" s="33"/>
      <c r="V4" s="42" t="s">
        <v>20</v>
      </c>
      <c r="W4" s="43"/>
      <c r="X4" s="32" t="s">
        <v>21</v>
      </c>
      <c r="Y4" s="33"/>
      <c r="Z4" s="32" t="s">
        <v>22</v>
      </c>
      <c r="AA4" s="33"/>
      <c r="AB4" s="32" t="s">
        <v>23</v>
      </c>
      <c r="AC4" s="33"/>
      <c r="AD4" s="32" t="s">
        <v>24</v>
      </c>
      <c r="AE4" s="33"/>
      <c r="AF4" s="32" t="s">
        <v>25</v>
      </c>
      <c r="AG4" s="33"/>
      <c r="AH4" s="32" t="s">
        <v>26</v>
      </c>
      <c r="AI4" s="33"/>
      <c r="AJ4" s="32" t="s">
        <v>27</v>
      </c>
      <c r="AK4" s="33"/>
      <c r="AL4" s="32" t="s">
        <v>28</v>
      </c>
      <c r="AM4" s="33"/>
      <c r="AN4" s="32" t="s">
        <v>29</v>
      </c>
      <c r="AO4" s="33"/>
      <c r="AP4" s="32" t="s">
        <v>30</v>
      </c>
      <c r="AQ4" s="33"/>
      <c r="AR4" s="32" t="s">
        <v>31</v>
      </c>
      <c r="AS4" s="33"/>
      <c r="AT4" s="32" t="s">
        <v>32</v>
      </c>
      <c r="AU4" s="33"/>
    </row>
    <row r="5" spans="1:47" s="3" customFormat="1" ht="38.25" customHeight="1" thickBot="1">
      <c r="A5" s="48"/>
      <c r="B5" s="38"/>
      <c r="C5" s="14" t="s">
        <v>9</v>
      </c>
      <c r="D5" s="14" t="s">
        <v>10</v>
      </c>
      <c r="E5" s="14" t="s">
        <v>11</v>
      </c>
      <c r="F5" s="14" t="s">
        <v>9</v>
      </c>
      <c r="G5" s="14" t="s">
        <v>10</v>
      </c>
      <c r="H5" s="4" t="s">
        <v>11</v>
      </c>
      <c r="I5" s="9" t="s">
        <v>7</v>
      </c>
      <c r="J5" s="4" t="s">
        <v>6</v>
      </c>
      <c r="K5" s="11" t="s">
        <v>7</v>
      </c>
      <c r="L5" s="4" t="s">
        <v>6</v>
      </c>
      <c r="M5" s="9" t="s">
        <v>7</v>
      </c>
      <c r="N5" s="12" t="s">
        <v>6</v>
      </c>
      <c r="O5" s="9" t="s">
        <v>7</v>
      </c>
      <c r="P5" s="12"/>
      <c r="Q5" s="12"/>
      <c r="R5" s="4" t="s">
        <v>6</v>
      </c>
      <c r="S5" s="9" t="s">
        <v>7</v>
      </c>
      <c r="T5" s="4" t="s">
        <v>6</v>
      </c>
      <c r="U5" s="9" t="s">
        <v>7</v>
      </c>
      <c r="V5" s="12" t="s">
        <v>6</v>
      </c>
      <c r="W5" s="9" t="s">
        <v>7</v>
      </c>
      <c r="X5" s="4" t="s">
        <v>6</v>
      </c>
      <c r="Y5" s="9" t="s">
        <v>7</v>
      </c>
      <c r="Z5" s="4" t="s">
        <v>6</v>
      </c>
      <c r="AA5" s="9" t="s">
        <v>7</v>
      </c>
      <c r="AB5" s="4" t="s">
        <v>6</v>
      </c>
      <c r="AC5" s="9" t="s">
        <v>7</v>
      </c>
      <c r="AD5" s="4" t="s">
        <v>6</v>
      </c>
      <c r="AE5" s="9" t="s">
        <v>7</v>
      </c>
      <c r="AF5" s="4" t="s">
        <v>6</v>
      </c>
      <c r="AG5" s="9" t="s">
        <v>7</v>
      </c>
      <c r="AH5" s="4" t="s">
        <v>6</v>
      </c>
      <c r="AI5" s="9" t="s">
        <v>7</v>
      </c>
      <c r="AJ5" s="4" t="s">
        <v>6</v>
      </c>
      <c r="AK5" s="9" t="s">
        <v>7</v>
      </c>
      <c r="AL5" s="4" t="s">
        <v>6</v>
      </c>
      <c r="AM5" s="9" t="s">
        <v>7</v>
      </c>
      <c r="AN5" s="4" t="s">
        <v>6</v>
      </c>
      <c r="AO5" s="9" t="s">
        <v>7</v>
      </c>
      <c r="AP5" s="4" t="s">
        <v>6</v>
      </c>
      <c r="AQ5" s="9" t="s">
        <v>7</v>
      </c>
      <c r="AR5" s="4" t="s">
        <v>6</v>
      </c>
      <c r="AS5" s="9" t="s">
        <v>7</v>
      </c>
      <c r="AT5" s="4" t="s">
        <v>6</v>
      </c>
      <c r="AU5" s="9" t="s">
        <v>7</v>
      </c>
    </row>
    <row r="6" spans="1:47" s="6" customFormat="1" ht="18.75" thickBot="1">
      <c r="A6" s="5">
        <v>1</v>
      </c>
      <c r="B6" s="5"/>
      <c r="C6" s="21">
        <v>378</v>
      </c>
      <c r="D6" s="21">
        <v>437</v>
      </c>
      <c r="E6" s="21">
        <f>SUM(C6,D6)</f>
        <v>815</v>
      </c>
      <c r="F6" s="21">
        <v>298</v>
      </c>
      <c r="G6" s="21">
        <v>323</v>
      </c>
      <c r="H6" s="22">
        <f aca="true" t="shared" si="0" ref="H6:H22">SUM(F6,G6)</f>
        <v>621</v>
      </c>
      <c r="I6" s="19">
        <f>H6*100/E6</f>
        <v>76.1963190184049</v>
      </c>
      <c r="J6" s="55">
        <v>11</v>
      </c>
      <c r="K6" s="19">
        <f>J6*100/H6</f>
        <v>1.7713365539452497</v>
      </c>
      <c r="L6" s="55">
        <v>38</v>
      </c>
      <c r="M6" s="19">
        <f>L6*100/H6</f>
        <v>6.119162640901771</v>
      </c>
      <c r="N6" s="13">
        <f>H6-J6-L6</f>
        <v>572</v>
      </c>
      <c r="O6" s="19">
        <f>N6*100/H6</f>
        <v>92.10950080515298</v>
      </c>
      <c r="P6" s="56">
        <f>R6+T6+V6+X6+Z6+AB6+AD6+AF6+AH6+AJ6+AL6+AN6+AP6+AR6+AT6</f>
        <v>543</v>
      </c>
      <c r="Q6" s="56">
        <f>N6-P6</f>
        <v>29</v>
      </c>
      <c r="R6" s="55">
        <v>10</v>
      </c>
      <c r="S6" s="20">
        <f>R6*100/P6</f>
        <v>1.8416206261510129</v>
      </c>
      <c r="T6" s="55">
        <v>4</v>
      </c>
      <c r="U6" s="20">
        <f>T6*100/P6</f>
        <v>0.7366482504604052</v>
      </c>
      <c r="V6" s="55">
        <v>7</v>
      </c>
      <c r="W6" s="20">
        <f>V6*100/P6</f>
        <v>1.289134438305709</v>
      </c>
      <c r="X6" s="55">
        <v>6</v>
      </c>
      <c r="Y6" s="19">
        <f>X6*100/P6</f>
        <v>1.1049723756906078</v>
      </c>
      <c r="Z6" s="55">
        <v>13</v>
      </c>
      <c r="AA6" s="19">
        <f>Z6*100/P6</f>
        <v>2.394106813996317</v>
      </c>
      <c r="AB6" s="55">
        <v>6</v>
      </c>
      <c r="AC6" s="19">
        <f>AB6*100/P6</f>
        <v>1.1049723756906078</v>
      </c>
      <c r="AD6" s="55">
        <v>16</v>
      </c>
      <c r="AE6" s="19">
        <f>AD6*100/P6</f>
        <v>2.9465930018416207</v>
      </c>
      <c r="AF6" s="55">
        <v>5</v>
      </c>
      <c r="AG6" s="19">
        <f>AF6*100/P6</f>
        <v>0.9208103130755064</v>
      </c>
      <c r="AH6" s="55">
        <v>1</v>
      </c>
      <c r="AI6" s="19">
        <f>AH6*100/P6</f>
        <v>0.1841620626151013</v>
      </c>
      <c r="AJ6" s="55">
        <v>98</v>
      </c>
      <c r="AK6" s="19">
        <f>AJ6*100/P6</f>
        <v>18.047882136279927</v>
      </c>
      <c r="AL6" s="55">
        <v>26</v>
      </c>
      <c r="AM6" s="19">
        <f>AL6*100/P6</f>
        <v>4.788213627992634</v>
      </c>
      <c r="AN6" s="55">
        <v>108</v>
      </c>
      <c r="AO6" s="19">
        <f>AN6*100/P6</f>
        <v>19.88950276243094</v>
      </c>
      <c r="AP6" s="55">
        <v>214</v>
      </c>
      <c r="AQ6" s="19">
        <f>AP6*100/P6</f>
        <v>39.41068139963168</v>
      </c>
      <c r="AR6" s="55">
        <v>15</v>
      </c>
      <c r="AS6" s="19">
        <f>AR6*100/P6</f>
        <v>2.7624309392265194</v>
      </c>
      <c r="AT6" s="55">
        <v>14</v>
      </c>
      <c r="AU6" s="19">
        <f>AT6*100/P6</f>
        <v>2.578268876611418</v>
      </c>
    </row>
    <row r="7" spans="1:47" s="6" customFormat="1" ht="18.75" thickBot="1">
      <c r="A7" s="5">
        <v>2</v>
      </c>
      <c r="B7" s="5"/>
      <c r="C7" s="21">
        <v>363</v>
      </c>
      <c r="D7" s="21">
        <v>439</v>
      </c>
      <c r="E7" s="21">
        <f>SUM(C8,D8)</f>
        <v>783</v>
      </c>
      <c r="F7" s="21">
        <v>295</v>
      </c>
      <c r="G7" s="21">
        <v>314</v>
      </c>
      <c r="H7" s="22">
        <f t="shared" si="0"/>
        <v>609</v>
      </c>
      <c r="I7" s="19">
        <f aca="true" t="shared" si="1" ref="I7:I33">H7*100/E7</f>
        <v>77.77777777777777</v>
      </c>
      <c r="J7" s="55">
        <v>20</v>
      </c>
      <c r="K7" s="19">
        <f aca="true" t="shared" si="2" ref="K7:K33">J7*100/H7</f>
        <v>3.284072249589491</v>
      </c>
      <c r="L7" s="55">
        <v>19</v>
      </c>
      <c r="M7" s="19">
        <f aca="true" t="shared" si="3" ref="M7:M33">L7*100/H7</f>
        <v>3.1198686371100166</v>
      </c>
      <c r="N7" s="13">
        <f aca="true" t="shared" si="4" ref="N7:N33">H7-J7-L7</f>
        <v>570</v>
      </c>
      <c r="O7" s="19">
        <f aca="true" t="shared" si="5" ref="O7:O33">N7*100/H7</f>
        <v>93.5960591133005</v>
      </c>
      <c r="P7" s="56">
        <f aca="true" t="shared" si="6" ref="P7:P32">R7+T7+V7+X7+Z7+AB7+AD7+AF7+AH7+AJ7+AL7+AN7+AP7+AR7+AT7</f>
        <v>524</v>
      </c>
      <c r="Q7" s="56">
        <f aca="true" t="shared" si="7" ref="Q7:Q32">N7-P7</f>
        <v>46</v>
      </c>
      <c r="R7" s="55">
        <v>10</v>
      </c>
      <c r="S7" s="20">
        <f aca="true" t="shared" si="8" ref="S7:S33">R7*100/P7</f>
        <v>1.9083969465648856</v>
      </c>
      <c r="T7" s="55">
        <v>2</v>
      </c>
      <c r="U7" s="20">
        <f aca="true" t="shared" si="9" ref="U7:U33">T7*100/P7</f>
        <v>0.3816793893129771</v>
      </c>
      <c r="V7" s="55">
        <v>12</v>
      </c>
      <c r="W7" s="20">
        <f aca="true" t="shared" si="10" ref="W7:W33">V7*100/P7</f>
        <v>2.2900763358778624</v>
      </c>
      <c r="X7" s="55">
        <v>11</v>
      </c>
      <c r="Y7" s="19">
        <f aca="true" t="shared" si="11" ref="Y7:Y33">X7*100/P7</f>
        <v>2.099236641221374</v>
      </c>
      <c r="Z7" s="55">
        <v>22</v>
      </c>
      <c r="AA7" s="19">
        <f aca="true" t="shared" si="12" ref="AA7:AA33">Z7*100/P7</f>
        <v>4.198473282442748</v>
      </c>
      <c r="AB7" s="55">
        <v>5</v>
      </c>
      <c r="AC7" s="19">
        <f aca="true" t="shared" si="13" ref="AC7:AC33">AB7*100/P7</f>
        <v>0.9541984732824428</v>
      </c>
      <c r="AD7" s="55">
        <v>14</v>
      </c>
      <c r="AE7" s="19">
        <f aca="true" t="shared" si="14" ref="AE7:AE33">AD7*100/P7</f>
        <v>2.6717557251908395</v>
      </c>
      <c r="AF7" s="55">
        <v>5</v>
      </c>
      <c r="AG7" s="19">
        <f aca="true" t="shared" si="15" ref="AG7:AG33">AF7*100/P7</f>
        <v>0.9541984732824428</v>
      </c>
      <c r="AH7" s="55">
        <v>3</v>
      </c>
      <c r="AI7" s="19">
        <f aca="true" t="shared" si="16" ref="AI7:AI33">AH7*100/P7</f>
        <v>0.5725190839694656</v>
      </c>
      <c r="AJ7" s="55">
        <v>103</v>
      </c>
      <c r="AK7" s="19">
        <f aca="true" t="shared" si="17" ref="AK7:AK33">AJ7*100/P7</f>
        <v>19.65648854961832</v>
      </c>
      <c r="AL7" s="55">
        <v>48</v>
      </c>
      <c r="AM7" s="19">
        <f aca="true" t="shared" si="18" ref="AM7:AM33">AL7*100/P7</f>
        <v>9.16030534351145</v>
      </c>
      <c r="AN7" s="55">
        <v>135</v>
      </c>
      <c r="AO7" s="19">
        <f aca="true" t="shared" si="19" ref="AO7:AO33">AN7*100/P7</f>
        <v>25.763358778625953</v>
      </c>
      <c r="AP7" s="55">
        <v>134</v>
      </c>
      <c r="AQ7" s="19">
        <f aca="true" t="shared" si="20" ref="AQ7:AQ33">AP7*100/P7</f>
        <v>25.572519083969464</v>
      </c>
      <c r="AR7" s="55">
        <v>7</v>
      </c>
      <c r="AS7" s="19">
        <f aca="true" t="shared" si="21" ref="AS7:AS33">AR7*100/P7</f>
        <v>1.3358778625954197</v>
      </c>
      <c r="AT7" s="55">
        <v>13</v>
      </c>
      <c r="AU7" s="19">
        <f aca="true" t="shared" si="22" ref="AU7:AU33">AT7*100/P7</f>
        <v>2.480916030534351</v>
      </c>
    </row>
    <row r="8" spans="1:47" s="6" customFormat="1" ht="18.75" thickBot="1">
      <c r="A8" s="5">
        <v>3</v>
      </c>
      <c r="B8" s="5"/>
      <c r="C8" s="21">
        <v>355</v>
      </c>
      <c r="D8" s="21">
        <v>428</v>
      </c>
      <c r="E8" s="21">
        <f>SUM(C9,D9)</f>
        <v>652</v>
      </c>
      <c r="F8" s="21">
        <v>269</v>
      </c>
      <c r="G8" s="21">
        <v>306</v>
      </c>
      <c r="H8" s="22">
        <f t="shared" si="0"/>
        <v>575</v>
      </c>
      <c r="I8" s="19">
        <f t="shared" si="1"/>
        <v>88.19018404907976</v>
      </c>
      <c r="J8" s="55">
        <v>12</v>
      </c>
      <c r="K8" s="19">
        <f t="shared" si="2"/>
        <v>2.0869565217391304</v>
      </c>
      <c r="L8" s="55">
        <v>29</v>
      </c>
      <c r="M8" s="19">
        <f t="shared" si="3"/>
        <v>5.043478260869565</v>
      </c>
      <c r="N8" s="13">
        <f t="shared" si="4"/>
        <v>534</v>
      </c>
      <c r="O8" s="19">
        <f t="shared" si="5"/>
        <v>92.8695652173913</v>
      </c>
      <c r="P8" s="56">
        <f t="shared" si="6"/>
        <v>507</v>
      </c>
      <c r="Q8" s="56">
        <f t="shared" si="7"/>
        <v>27</v>
      </c>
      <c r="R8" s="55">
        <v>8</v>
      </c>
      <c r="S8" s="20">
        <f t="shared" si="8"/>
        <v>1.5779092702169626</v>
      </c>
      <c r="T8" s="55">
        <v>2</v>
      </c>
      <c r="U8" s="20">
        <f t="shared" si="9"/>
        <v>0.39447731755424065</v>
      </c>
      <c r="V8" s="55">
        <v>12</v>
      </c>
      <c r="W8" s="20">
        <f t="shared" si="10"/>
        <v>2.366863905325444</v>
      </c>
      <c r="X8" s="55">
        <v>6</v>
      </c>
      <c r="Y8" s="19">
        <f t="shared" si="11"/>
        <v>1.183431952662722</v>
      </c>
      <c r="Z8" s="55">
        <v>14</v>
      </c>
      <c r="AA8" s="19">
        <f t="shared" si="12"/>
        <v>2.7613412228796843</v>
      </c>
      <c r="AB8" s="55">
        <v>10</v>
      </c>
      <c r="AC8" s="19">
        <f t="shared" si="13"/>
        <v>1.9723865877712032</v>
      </c>
      <c r="AD8" s="55">
        <v>6</v>
      </c>
      <c r="AE8" s="19">
        <f t="shared" si="14"/>
        <v>1.183431952662722</v>
      </c>
      <c r="AF8" s="55">
        <v>1</v>
      </c>
      <c r="AG8" s="19">
        <f t="shared" si="15"/>
        <v>0.19723865877712032</v>
      </c>
      <c r="AH8" s="55">
        <v>4</v>
      </c>
      <c r="AI8" s="19">
        <f t="shared" si="16"/>
        <v>0.7889546351084813</v>
      </c>
      <c r="AJ8" s="55">
        <v>99</v>
      </c>
      <c r="AK8" s="19">
        <f t="shared" si="17"/>
        <v>19.526627218934912</v>
      </c>
      <c r="AL8" s="55">
        <v>36</v>
      </c>
      <c r="AM8" s="19">
        <f t="shared" si="18"/>
        <v>7.100591715976331</v>
      </c>
      <c r="AN8" s="55">
        <v>128</v>
      </c>
      <c r="AO8" s="19">
        <f t="shared" si="19"/>
        <v>25.2465483234714</v>
      </c>
      <c r="AP8" s="55">
        <v>168</v>
      </c>
      <c r="AQ8" s="19">
        <f t="shared" si="20"/>
        <v>33.13609467455621</v>
      </c>
      <c r="AR8" s="55">
        <v>8</v>
      </c>
      <c r="AS8" s="19">
        <f t="shared" si="21"/>
        <v>1.5779092702169626</v>
      </c>
      <c r="AT8" s="55">
        <v>5</v>
      </c>
      <c r="AU8" s="19">
        <f t="shared" si="22"/>
        <v>0.9861932938856016</v>
      </c>
    </row>
    <row r="9" spans="1:47" s="6" customFormat="1" ht="18.75" thickBot="1">
      <c r="A9" s="5">
        <v>4</v>
      </c>
      <c r="B9" s="5"/>
      <c r="C9" s="21">
        <v>331</v>
      </c>
      <c r="D9" s="21">
        <v>321</v>
      </c>
      <c r="E9" s="21">
        <f>SUM(C8,D8)</f>
        <v>783</v>
      </c>
      <c r="F9" s="21">
        <v>264</v>
      </c>
      <c r="G9" s="21">
        <v>229</v>
      </c>
      <c r="H9" s="22">
        <f t="shared" si="0"/>
        <v>493</v>
      </c>
      <c r="I9" s="19">
        <f t="shared" si="1"/>
        <v>62.96296296296296</v>
      </c>
      <c r="J9" s="55">
        <v>22</v>
      </c>
      <c r="K9" s="19">
        <f t="shared" si="2"/>
        <v>4.462474645030426</v>
      </c>
      <c r="L9" s="55">
        <v>24</v>
      </c>
      <c r="M9" s="19">
        <f t="shared" si="3"/>
        <v>4.8681541582150105</v>
      </c>
      <c r="N9" s="13">
        <f t="shared" si="4"/>
        <v>447</v>
      </c>
      <c r="O9" s="19">
        <f t="shared" si="5"/>
        <v>90.66937119675457</v>
      </c>
      <c r="P9" s="56">
        <f t="shared" si="6"/>
        <v>415</v>
      </c>
      <c r="Q9" s="56">
        <f t="shared" si="7"/>
        <v>32</v>
      </c>
      <c r="R9" s="55">
        <v>9</v>
      </c>
      <c r="S9" s="20">
        <f t="shared" si="8"/>
        <v>2.1686746987951806</v>
      </c>
      <c r="T9" s="55">
        <v>2</v>
      </c>
      <c r="U9" s="20">
        <f t="shared" si="9"/>
        <v>0.4819277108433735</v>
      </c>
      <c r="V9" s="55">
        <v>2</v>
      </c>
      <c r="W9" s="20">
        <f t="shared" si="10"/>
        <v>0.4819277108433735</v>
      </c>
      <c r="X9" s="55">
        <v>1</v>
      </c>
      <c r="Y9" s="19">
        <f t="shared" si="11"/>
        <v>0.24096385542168675</v>
      </c>
      <c r="Z9" s="55">
        <v>8</v>
      </c>
      <c r="AA9" s="19">
        <f t="shared" si="12"/>
        <v>1.927710843373494</v>
      </c>
      <c r="AB9" s="55">
        <v>7</v>
      </c>
      <c r="AC9" s="19">
        <f t="shared" si="13"/>
        <v>1.6867469879518073</v>
      </c>
      <c r="AD9" s="55">
        <v>8</v>
      </c>
      <c r="AE9" s="19">
        <f t="shared" si="14"/>
        <v>1.927710843373494</v>
      </c>
      <c r="AF9" s="55">
        <v>0</v>
      </c>
      <c r="AG9" s="19">
        <f t="shared" si="15"/>
        <v>0</v>
      </c>
      <c r="AH9" s="55">
        <v>2</v>
      </c>
      <c r="AI9" s="19">
        <f t="shared" si="16"/>
        <v>0.4819277108433735</v>
      </c>
      <c r="AJ9" s="55">
        <v>64</v>
      </c>
      <c r="AK9" s="19">
        <f t="shared" si="17"/>
        <v>15.421686746987952</v>
      </c>
      <c r="AL9" s="55">
        <v>36</v>
      </c>
      <c r="AM9" s="19">
        <f t="shared" si="18"/>
        <v>8.674698795180722</v>
      </c>
      <c r="AN9" s="55">
        <v>86</v>
      </c>
      <c r="AO9" s="19">
        <f t="shared" si="19"/>
        <v>20.72289156626506</v>
      </c>
      <c r="AP9" s="55">
        <v>166</v>
      </c>
      <c r="AQ9" s="19">
        <f t="shared" si="20"/>
        <v>40</v>
      </c>
      <c r="AR9" s="55">
        <v>13</v>
      </c>
      <c r="AS9" s="19">
        <f t="shared" si="21"/>
        <v>3.1325301204819276</v>
      </c>
      <c r="AT9" s="55">
        <v>11</v>
      </c>
      <c r="AU9" s="19">
        <f t="shared" si="22"/>
        <v>2.6506024096385543</v>
      </c>
    </row>
    <row r="10" spans="1:47" s="6" customFormat="1" ht="18.75" thickBot="1">
      <c r="A10" s="5" t="s">
        <v>14</v>
      </c>
      <c r="B10" s="5"/>
      <c r="C10" s="21">
        <v>0</v>
      </c>
      <c r="D10" s="21">
        <v>0</v>
      </c>
      <c r="E10" s="21">
        <f aca="true" t="shared" si="23" ref="E10:E32">SUM(C10,D10)</f>
        <v>0</v>
      </c>
      <c r="F10" s="21">
        <v>15</v>
      </c>
      <c r="G10" s="21">
        <v>15</v>
      </c>
      <c r="H10" s="22">
        <f t="shared" si="0"/>
        <v>30</v>
      </c>
      <c r="I10" s="19"/>
      <c r="J10" s="55">
        <v>0</v>
      </c>
      <c r="K10" s="19">
        <f t="shared" si="2"/>
        <v>0</v>
      </c>
      <c r="L10" s="55">
        <v>1</v>
      </c>
      <c r="M10" s="19">
        <f t="shared" si="3"/>
        <v>3.3333333333333335</v>
      </c>
      <c r="N10" s="13">
        <f t="shared" si="4"/>
        <v>29</v>
      </c>
      <c r="O10" s="19">
        <f t="shared" si="5"/>
        <v>96.66666666666667</v>
      </c>
      <c r="P10" s="56">
        <f t="shared" si="6"/>
        <v>28</v>
      </c>
      <c r="Q10" s="56">
        <f t="shared" si="7"/>
        <v>1</v>
      </c>
      <c r="R10" s="55">
        <v>2</v>
      </c>
      <c r="S10" s="20">
        <f t="shared" si="8"/>
        <v>7.142857142857143</v>
      </c>
      <c r="T10" s="55">
        <v>1</v>
      </c>
      <c r="U10" s="20">
        <f t="shared" si="9"/>
        <v>3.5714285714285716</v>
      </c>
      <c r="V10" s="55">
        <v>2</v>
      </c>
      <c r="W10" s="20">
        <f t="shared" si="10"/>
        <v>7.142857142857143</v>
      </c>
      <c r="X10" s="55">
        <v>1</v>
      </c>
      <c r="Y10" s="19">
        <f t="shared" si="11"/>
        <v>3.5714285714285716</v>
      </c>
      <c r="Z10" s="55">
        <v>0</v>
      </c>
      <c r="AA10" s="19">
        <f t="shared" si="12"/>
        <v>0</v>
      </c>
      <c r="AB10" s="55">
        <v>0</v>
      </c>
      <c r="AC10" s="19">
        <f t="shared" si="13"/>
        <v>0</v>
      </c>
      <c r="AD10" s="55">
        <v>0</v>
      </c>
      <c r="AE10" s="19">
        <f t="shared" si="14"/>
        <v>0</v>
      </c>
      <c r="AF10" s="55">
        <v>0</v>
      </c>
      <c r="AG10" s="19">
        <f t="shared" si="15"/>
        <v>0</v>
      </c>
      <c r="AH10" s="55">
        <v>1</v>
      </c>
      <c r="AI10" s="19">
        <f t="shared" si="16"/>
        <v>3.5714285714285716</v>
      </c>
      <c r="AJ10" s="55">
        <v>5</v>
      </c>
      <c r="AK10" s="19">
        <f t="shared" si="17"/>
        <v>17.857142857142858</v>
      </c>
      <c r="AL10" s="55">
        <v>1</v>
      </c>
      <c r="AM10" s="19">
        <f t="shared" si="18"/>
        <v>3.5714285714285716</v>
      </c>
      <c r="AN10" s="55">
        <v>3</v>
      </c>
      <c r="AO10" s="19">
        <f t="shared" si="19"/>
        <v>10.714285714285714</v>
      </c>
      <c r="AP10" s="55">
        <v>11</v>
      </c>
      <c r="AQ10" s="19">
        <f t="shared" si="20"/>
        <v>39.285714285714285</v>
      </c>
      <c r="AR10" s="55">
        <v>1</v>
      </c>
      <c r="AS10" s="19">
        <f t="shared" si="21"/>
        <v>3.5714285714285716</v>
      </c>
      <c r="AT10" s="55">
        <v>0</v>
      </c>
      <c r="AU10" s="19">
        <f t="shared" si="22"/>
        <v>0</v>
      </c>
    </row>
    <row r="11" spans="1:47" s="6" customFormat="1" ht="18.75" thickBot="1">
      <c r="A11" s="5">
        <v>6</v>
      </c>
      <c r="B11" s="5"/>
      <c r="C11" s="21">
        <v>430</v>
      </c>
      <c r="D11" s="21">
        <v>441</v>
      </c>
      <c r="E11" s="21">
        <f t="shared" si="23"/>
        <v>871</v>
      </c>
      <c r="F11" s="21">
        <v>360</v>
      </c>
      <c r="G11" s="21">
        <v>338</v>
      </c>
      <c r="H11" s="22">
        <f t="shared" si="0"/>
        <v>698</v>
      </c>
      <c r="I11" s="19">
        <f>H11*100/E11</f>
        <v>80.13777267508611</v>
      </c>
      <c r="J11" s="55">
        <v>30</v>
      </c>
      <c r="K11" s="19">
        <f t="shared" si="2"/>
        <v>4.2979942693409745</v>
      </c>
      <c r="L11" s="55">
        <v>35</v>
      </c>
      <c r="M11" s="19">
        <f t="shared" si="3"/>
        <v>5.01432664756447</v>
      </c>
      <c r="N11" s="13">
        <f t="shared" si="4"/>
        <v>633</v>
      </c>
      <c r="O11" s="19">
        <f t="shared" si="5"/>
        <v>90.68767908309455</v>
      </c>
      <c r="P11" s="56">
        <f t="shared" si="6"/>
        <v>603</v>
      </c>
      <c r="Q11" s="56">
        <f t="shared" si="7"/>
        <v>30</v>
      </c>
      <c r="R11" s="55">
        <v>10</v>
      </c>
      <c r="S11" s="20">
        <f t="shared" si="8"/>
        <v>1.658374792703151</v>
      </c>
      <c r="T11" s="55">
        <v>2</v>
      </c>
      <c r="U11" s="20">
        <f t="shared" si="9"/>
        <v>0.33167495854063017</v>
      </c>
      <c r="V11" s="55">
        <v>6</v>
      </c>
      <c r="W11" s="20">
        <f t="shared" si="10"/>
        <v>0.9950248756218906</v>
      </c>
      <c r="X11" s="55">
        <v>3</v>
      </c>
      <c r="Y11" s="19">
        <f t="shared" si="11"/>
        <v>0.4975124378109453</v>
      </c>
      <c r="Z11" s="55">
        <v>13</v>
      </c>
      <c r="AA11" s="19">
        <f t="shared" si="12"/>
        <v>2.155887230514096</v>
      </c>
      <c r="AB11" s="55">
        <v>3</v>
      </c>
      <c r="AC11" s="19">
        <f t="shared" si="13"/>
        <v>0.4975124378109453</v>
      </c>
      <c r="AD11" s="55">
        <v>9</v>
      </c>
      <c r="AE11" s="19">
        <f t="shared" si="14"/>
        <v>1.492537313432836</v>
      </c>
      <c r="AF11" s="55">
        <v>5</v>
      </c>
      <c r="AG11" s="19">
        <f t="shared" si="15"/>
        <v>0.8291873963515755</v>
      </c>
      <c r="AH11" s="55">
        <v>8</v>
      </c>
      <c r="AI11" s="19">
        <f t="shared" si="16"/>
        <v>1.3266998341625207</v>
      </c>
      <c r="AJ11" s="55">
        <v>92</v>
      </c>
      <c r="AK11" s="19">
        <f t="shared" si="17"/>
        <v>15.257048092868988</v>
      </c>
      <c r="AL11" s="55">
        <v>53</v>
      </c>
      <c r="AM11" s="19">
        <f t="shared" si="18"/>
        <v>8.7893864013267</v>
      </c>
      <c r="AN11" s="55">
        <v>58</v>
      </c>
      <c r="AO11" s="19">
        <f t="shared" si="19"/>
        <v>9.618573797678275</v>
      </c>
      <c r="AP11" s="55">
        <v>313</v>
      </c>
      <c r="AQ11" s="19">
        <f t="shared" si="20"/>
        <v>51.90713101160863</v>
      </c>
      <c r="AR11" s="55">
        <v>19</v>
      </c>
      <c r="AS11" s="19">
        <f t="shared" si="21"/>
        <v>3.1509121061359866</v>
      </c>
      <c r="AT11" s="55">
        <v>9</v>
      </c>
      <c r="AU11" s="19">
        <f t="shared" si="22"/>
        <v>1.492537313432836</v>
      </c>
    </row>
    <row r="12" spans="1:47" s="6" customFormat="1" ht="18.75" thickBot="1">
      <c r="A12" s="5">
        <v>7</v>
      </c>
      <c r="B12" s="5"/>
      <c r="C12" s="21">
        <v>343</v>
      </c>
      <c r="D12" s="21">
        <v>346</v>
      </c>
      <c r="E12" s="21">
        <f t="shared" si="23"/>
        <v>689</v>
      </c>
      <c r="F12" s="21">
        <v>273</v>
      </c>
      <c r="G12" s="21">
        <v>253</v>
      </c>
      <c r="H12" s="22">
        <f t="shared" si="0"/>
        <v>526</v>
      </c>
      <c r="I12" s="19">
        <f t="shared" si="1"/>
        <v>76.34252539912917</v>
      </c>
      <c r="J12" s="55">
        <v>8</v>
      </c>
      <c r="K12" s="19">
        <f t="shared" si="2"/>
        <v>1.520912547528517</v>
      </c>
      <c r="L12" s="55">
        <v>18</v>
      </c>
      <c r="M12" s="19">
        <f t="shared" si="3"/>
        <v>3.4220532319391634</v>
      </c>
      <c r="N12" s="13">
        <f t="shared" si="4"/>
        <v>500</v>
      </c>
      <c r="O12" s="19">
        <f t="shared" si="5"/>
        <v>95.05703422053232</v>
      </c>
      <c r="P12" s="56">
        <f t="shared" si="6"/>
        <v>479</v>
      </c>
      <c r="Q12" s="56">
        <f t="shared" si="7"/>
        <v>21</v>
      </c>
      <c r="R12" s="55">
        <v>3</v>
      </c>
      <c r="S12" s="20">
        <f t="shared" si="8"/>
        <v>0.6263048016701461</v>
      </c>
      <c r="T12" s="55">
        <v>1</v>
      </c>
      <c r="U12" s="20">
        <f t="shared" si="9"/>
        <v>0.20876826722338204</v>
      </c>
      <c r="V12" s="55">
        <v>14</v>
      </c>
      <c r="W12" s="20">
        <f t="shared" si="10"/>
        <v>2.922755741127349</v>
      </c>
      <c r="X12" s="55">
        <v>2</v>
      </c>
      <c r="Y12" s="19">
        <f t="shared" si="11"/>
        <v>0.4175365344467641</v>
      </c>
      <c r="Z12" s="55">
        <v>6</v>
      </c>
      <c r="AA12" s="19">
        <f t="shared" si="12"/>
        <v>1.2526096033402923</v>
      </c>
      <c r="AB12" s="55">
        <v>2</v>
      </c>
      <c r="AC12" s="19">
        <f t="shared" si="13"/>
        <v>0.4175365344467641</v>
      </c>
      <c r="AD12" s="55">
        <v>5</v>
      </c>
      <c r="AE12" s="19">
        <f t="shared" si="14"/>
        <v>1.0438413361169103</v>
      </c>
      <c r="AF12" s="55">
        <v>2</v>
      </c>
      <c r="AG12" s="19">
        <f t="shared" si="15"/>
        <v>0.4175365344467641</v>
      </c>
      <c r="AH12" s="55">
        <v>5</v>
      </c>
      <c r="AI12" s="19">
        <f t="shared" si="16"/>
        <v>1.0438413361169103</v>
      </c>
      <c r="AJ12" s="55">
        <v>69</v>
      </c>
      <c r="AK12" s="19">
        <f t="shared" si="17"/>
        <v>14.405010438413361</v>
      </c>
      <c r="AL12" s="55">
        <v>31</v>
      </c>
      <c r="AM12" s="19">
        <f t="shared" si="18"/>
        <v>6.471816283924843</v>
      </c>
      <c r="AN12" s="55">
        <v>58</v>
      </c>
      <c r="AO12" s="19">
        <f t="shared" si="19"/>
        <v>12.108559498956158</v>
      </c>
      <c r="AP12" s="55">
        <v>262</v>
      </c>
      <c r="AQ12" s="19">
        <f t="shared" si="20"/>
        <v>54.6972860125261</v>
      </c>
      <c r="AR12" s="55">
        <v>14</v>
      </c>
      <c r="AS12" s="19">
        <f t="shared" si="21"/>
        <v>2.922755741127349</v>
      </c>
      <c r="AT12" s="55">
        <v>5</v>
      </c>
      <c r="AU12" s="19">
        <f t="shared" si="22"/>
        <v>1.0438413361169103</v>
      </c>
    </row>
    <row r="13" spans="1:47" s="6" customFormat="1" ht="18.75" thickBot="1">
      <c r="A13" s="5">
        <v>8</v>
      </c>
      <c r="B13" s="5"/>
      <c r="C13" s="21">
        <v>408</v>
      </c>
      <c r="D13" s="21">
        <v>426</v>
      </c>
      <c r="E13" s="21">
        <f t="shared" si="23"/>
        <v>834</v>
      </c>
      <c r="F13" s="21">
        <v>338</v>
      </c>
      <c r="G13" s="21">
        <v>345</v>
      </c>
      <c r="H13" s="22">
        <f t="shared" si="0"/>
        <v>683</v>
      </c>
      <c r="I13" s="19">
        <f t="shared" si="1"/>
        <v>81.89448441247002</v>
      </c>
      <c r="J13" s="55">
        <v>17</v>
      </c>
      <c r="K13" s="19">
        <f t="shared" si="2"/>
        <v>2.4890190336749636</v>
      </c>
      <c r="L13" s="55">
        <v>50</v>
      </c>
      <c r="M13" s="19">
        <f t="shared" si="3"/>
        <v>7.320644216691069</v>
      </c>
      <c r="N13" s="13">
        <f t="shared" si="4"/>
        <v>616</v>
      </c>
      <c r="O13" s="19">
        <f t="shared" si="5"/>
        <v>90.19033674963397</v>
      </c>
      <c r="P13" s="56">
        <f t="shared" si="6"/>
        <v>606</v>
      </c>
      <c r="Q13" s="56">
        <f t="shared" si="7"/>
        <v>10</v>
      </c>
      <c r="R13" s="55">
        <v>8</v>
      </c>
      <c r="S13" s="20">
        <f t="shared" si="8"/>
        <v>1.3201320132013201</v>
      </c>
      <c r="T13" s="55">
        <v>6</v>
      </c>
      <c r="U13" s="20">
        <f t="shared" si="9"/>
        <v>0.9900990099009901</v>
      </c>
      <c r="V13" s="55">
        <v>8</v>
      </c>
      <c r="W13" s="20">
        <f t="shared" si="10"/>
        <v>1.3201320132013201</v>
      </c>
      <c r="X13" s="55">
        <v>4</v>
      </c>
      <c r="Y13" s="19">
        <f t="shared" si="11"/>
        <v>0.6600660066006601</v>
      </c>
      <c r="Z13" s="55">
        <v>16</v>
      </c>
      <c r="AA13" s="19">
        <f t="shared" si="12"/>
        <v>2.6402640264026402</v>
      </c>
      <c r="AB13" s="55">
        <v>8</v>
      </c>
      <c r="AC13" s="19">
        <f t="shared" si="13"/>
        <v>1.3201320132013201</v>
      </c>
      <c r="AD13" s="55">
        <v>12</v>
      </c>
      <c r="AE13" s="19">
        <f t="shared" si="14"/>
        <v>1.9801980198019802</v>
      </c>
      <c r="AF13" s="55">
        <v>1</v>
      </c>
      <c r="AG13" s="19">
        <f t="shared" si="15"/>
        <v>0.16501650165016502</v>
      </c>
      <c r="AH13" s="55">
        <v>4</v>
      </c>
      <c r="AI13" s="19">
        <f t="shared" si="16"/>
        <v>0.6600660066006601</v>
      </c>
      <c r="AJ13" s="55">
        <v>79</v>
      </c>
      <c r="AK13" s="19">
        <f t="shared" si="17"/>
        <v>13.036303630363037</v>
      </c>
      <c r="AL13" s="55">
        <v>50</v>
      </c>
      <c r="AM13" s="19">
        <f t="shared" si="18"/>
        <v>8.250825082508252</v>
      </c>
      <c r="AN13" s="55">
        <v>83</v>
      </c>
      <c r="AO13" s="19">
        <f t="shared" si="19"/>
        <v>13.696369636963697</v>
      </c>
      <c r="AP13" s="55">
        <v>294</v>
      </c>
      <c r="AQ13" s="19">
        <f t="shared" si="20"/>
        <v>48.51485148514851</v>
      </c>
      <c r="AR13" s="55">
        <v>20</v>
      </c>
      <c r="AS13" s="19">
        <f t="shared" si="21"/>
        <v>3.3003300330033003</v>
      </c>
      <c r="AT13" s="55">
        <v>13</v>
      </c>
      <c r="AU13" s="19">
        <f t="shared" si="22"/>
        <v>2.145214521452145</v>
      </c>
    </row>
    <row r="14" spans="1:47" s="6" customFormat="1" ht="18.75" thickBot="1">
      <c r="A14" s="5">
        <v>9</v>
      </c>
      <c r="B14" s="5"/>
      <c r="C14" s="21">
        <v>214</v>
      </c>
      <c r="D14" s="21">
        <v>213</v>
      </c>
      <c r="E14" s="21">
        <f t="shared" si="23"/>
        <v>427</v>
      </c>
      <c r="F14" s="21">
        <v>194</v>
      </c>
      <c r="G14" s="21">
        <v>172</v>
      </c>
      <c r="H14" s="22">
        <f t="shared" si="0"/>
        <v>366</v>
      </c>
      <c r="I14" s="19">
        <f t="shared" si="1"/>
        <v>85.71428571428571</v>
      </c>
      <c r="J14" s="55">
        <v>8</v>
      </c>
      <c r="K14" s="19">
        <f t="shared" si="2"/>
        <v>2.185792349726776</v>
      </c>
      <c r="L14" s="55">
        <v>14</v>
      </c>
      <c r="M14" s="19">
        <f t="shared" si="3"/>
        <v>3.8251366120218577</v>
      </c>
      <c r="N14" s="13">
        <f t="shared" si="4"/>
        <v>344</v>
      </c>
      <c r="O14" s="19">
        <f t="shared" si="5"/>
        <v>93.98907103825137</v>
      </c>
      <c r="P14" s="56">
        <f t="shared" si="6"/>
        <v>326</v>
      </c>
      <c r="Q14" s="56">
        <f t="shared" si="7"/>
        <v>18</v>
      </c>
      <c r="R14" s="55">
        <v>1</v>
      </c>
      <c r="S14" s="20">
        <f t="shared" si="8"/>
        <v>0.3067484662576687</v>
      </c>
      <c r="T14" s="55">
        <v>1</v>
      </c>
      <c r="U14" s="20">
        <f t="shared" si="9"/>
        <v>0.3067484662576687</v>
      </c>
      <c r="V14" s="55">
        <v>4</v>
      </c>
      <c r="W14" s="20">
        <f t="shared" si="10"/>
        <v>1.2269938650306749</v>
      </c>
      <c r="X14" s="55">
        <v>5</v>
      </c>
      <c r="Y14" s="19">
        <f t="shared" si="11"/>
        <v>1.5337423312883436</v>
      </c>
      <c r="Z14" s="55">
        <v>8</v>
      </c>
      <c r="AA14" s="19">
        <f t="shared" si="12"/>
        <v>2.4539877300613497</v>
      </c>
      <c r="AB14" s="55">
        <v>5</v>
      </c>
      <c r="AC14" s="19">
        <f t="shared" si="13"/>
        <v>1.5337423312883436</v>
      </c>
      <c r="AD14" s="55">
        <v>1</v>
      </c>
      <c r="AE14" s="19">
        <f t="shared" si="14"/>
        <v>0.3067484662576687</v>
      </c>
      <c r="AF14" s="55">
        <v>4</v>
      </c>
      <c r="AG14" s="19">
        <f t="shared" si="15"/>
        <v>1.2269938650306749</v>
      </c>
      <c r="AH14" s="55">
        <v>0</v>
      </c>
      <c r="AI14" s="19">
        <f t="shared" si="16"/>
        <v>0</v>
      </c>
      <c r="AJ14" s="55">
        <v>50</v>
      </c>
      <c r="AK14" s="19">
        <f t="shared" si="17"/>
        <v>15.337423312883436</v>
      </c>
      <c r="AL14" s="55">
        <v>26</v>
      </c>
      <c r="AM14" s="19">
        <f t="shared" si="18"/>
        <v>7.975460122699387</v>
      </c>
      <c r="AN14" s="55">
        <v>33</v>
      </c>
      <c r="AO14" s="19">
        <f t="shared" si="19"/>
        <v>10.122699386503067</v>
      </c>
      <c r="AP14" s="55">
        <v>163</v>
      </c>
      <c r="AQ14" s="19">
        <f t="shared" si="20"/>
        <v>50</v>
      </c>
      <c r="AR14" s="55">
        <v>23</v>
      </c>
      <c r="AS14" s="19">
        <f t="shared" si="21"/>
        <v>7.0552147239263805</v>
      </c>
      <c r="AT14" s="55">
        <v>2</v>
      </c>
      <c r="AU14" s="19">
        <f t="shared" si="22"/>
        <v>0.6134969325153374</v>
      </c>
    </row>
    <row r="15" spans="1:47" s="6" customFormat="1" ht="18.75" thickBot="1">
      <c r="A15" s="5">
        <v>10</v>
      </c>
      <c r="B15" s="5"/>
      <c r="C15" s="21">
        <v>153</v>
      </c>
      <c r="D15" s="21">
        <v>153</v>
      </c>
      <c r="E15" s="21">
        <f t="shared" si="23"/>
        <v>306</v>
      </c>
      <c r="F15" s="21">
        <v>123</v>
      </c>
      <c r="G15" s="21">
        <v>105</v>
      </c>
      <c r="H15" s="22">
        <f t="shared" si="0"/>
        <v>228</v>
      </c>
      <c r="I15" s="19">
        <f t="shared" si="1"/>
        <v>74.50980392156863</v>
      </c>
      <c r="J15" s="55">
        <v>6</v>
      </c>
      <c r="K15" s="19">
        <f t="shared" si="2"/>
        <v>2.6315789473684212</v>
      </c>
      <c r="L15" s="55">
        <v>11</v>
      </c>
      <c r="M15" s="19">
        <f t="shared" si="3"/>
        <v>4.824561403508772</v>
      </c>
      <c r="N15" s="13">
        <f t="shared" si="4"/>
        <v>211</v>
      </c>
      <c r="O15" s="19">
        <f t="shared" si="5"/>
        <v>92.54385964912281</v>
      </c>
      <c r="P15" s="56">
        <f t="shared" si="6"/>
        <v>204</v>
      </c>
      <c r="Q15" s="56">
        <f t="shared" si="7"/>
        <v>7</v>
      </c>
      <c r="R15" s="55">
        <v>7</v>
      </c>
      <c r="S15" s="20">
        <f t="shared" si="8"/>
        <v>3.4313725490196076</v>
      </c>
      <c r="T15" s="55">
        <v>1</v>
      </c>
      <c r="U15" s="20">
        <f t="shared" si="9"/>
        <v>0.49019607843137253</v>
      </c>
      <c r="V15" s="55">
        <v>4</v>
      </c>
      <c r="W15" s="20">
        <f t="shared" si="10"/>
        <v>1.9607843137254901</v>
      </c>
      <c r="X15" s="55">
        <v>0</v>
      </c>
      <c r="Y15" s="19">
        <f t="shared" si="11"/>
        <v>0</v>
      </c>
      <c r="Z15" s="55">
        <v>21</v>
      </c>
      <c r="AA15" s="19">
        <f t="shared" si="12"/>
        <v>10.294117647058824</v>
      </c>
      <c r="AB15" s="55">
        <v>4</v>
      </c>
      <c r="AC15" s="19">
        <f t="shared" si="13"/>
        <v>1.9607843137254901</v>
      </c>
      <c r="AD15" s="55">
        <v>5</v>
      </c>
      <c r="AE15" s="19">
        <f t="shared" si="14"/>
        <v>2.450980392156863</v>
      </c>
      <c r="AF15" s="55">
        <v>1</v>
      </c>
      <c r="AG15" s="19">
        <f t="shared" si="15"/>
        <v>0.49019607843137253</v>
      </c>
      <c r="AH15" s="55">
        <v>2</v>
      </c>
      <c r="AI15" s="19">
        <f t="shared" si="16"/>
        <v>0.9803921568627451</v>
      </c>
      <c r="AJ15" s="55">
        <v>20</v>
      </c>
      <c r="AK15" s="19">
        <f t="shared" si="17"/>
        <v>9.803921568627452</v>
      </c>
      <c r="AL15" s="55">
        <v>19</v>
      </c>
      <c r="AM15" s="19">
        <f t="shared" si="18"/>
        <v>9.313725490196079</v>
      </c>
      <c r="AN15" s="55">
        <v>25</v>
      </c>
      <c r="AO15" s="19">
        <f t="shared" si="19"/>
        <v>12.254901960784315</v>
      </c>
      <c r="AP15" s="55">
        <v>85</v>
      </c>
      <c r="AQ15" s="19">
        <f t="shared" si="20"/>
        <v>41.666666666666664</v>
      </c>
      <c r="AR15" s="55">
        <v>6</v>
      </c>
      <c r="AS15" s="19">
        <f t="shared" si="21"/>
        <v>2.9411764705882355</v>
      </c>
      <c r="AT15" s="55">
        <v>4</v>
      </c>
      <c r="AU15" s="19">
        <f t="shared" si="22"/>
        <v>1.9607843137254901</v>
      </c>
    </row>
    <row r="16" spans="1:47" s="6" customFormat="1" ht="18.75" thickBot="1">
      <c r="A16" s="5">
        <v>11</v>
      </c>
      <c r="B16" s="5"/>
      <c r="C16" s="21">
        <v>437</v>
      </c>
      <c r="D16" s="21">
        <v>483</v>
      </c>
      <c r="E16" s="21">
        <f t="shared" si="23"/>
        <v>920</v>
      </c>
      <c r="F16" s="21">
        <v>360</v>
      </c>
      <c r="G16" s="21">
        <v>384</v>
      </c>
      <c r="H16" s="22">
        <f t="shared" si="0"/>
        <v>744</v>
      </c>
      <c r="I16" s="19">
        <f t="shared" si="1"/>
        <v>80.8695652173913</v>
      </c>
      <c r="J16" s="55">
        <v>28</v>
      </c>
      <c r="K16" s="19">
        <f t="shared" si="2"/>
        <v>3.763440860215054</v>
      </c>
      <c r="L16" s="55">
        <v>22</v>
      </c>
      <c r="M16" s="19">
        <f t="shared" si="3"/>
        <v>2.956989247311828</v>
      </c>
      <c r="N16" s="13">
        <f t="shared" si="4"/>
        <v>694</v>
      </c>
      <c r="O16" s="19">
        <f t="shared" si="5"/>
        <v>93.27956989247312</v>
      </c>
      <c r="P16" s="56">
        <f t="shared" si="6"/>
        <v>684</v>
      </c>
      <c r="Q16" s="56">
        <f t="shared" si="7"/>
        <v>10</v>
      </c>
      <c r="R16" s="55">
        <v>10</v>
      </c>
      <c r="S16" s="20">
        <f t="shared" si="8"/>
        <v>1.4619883040935673</v>
      </c>
      <c r="T16" s="55">
        <v>3</v>
      </c>
      <c r="U16" s="20">
        <f t="shared" si="9"/>
        <v>0.43859649122807015</v>
      </c>
      <c r="V16" s="55">
        <v>7</v>
      </c>
      <c r="W16" s="20">
        <f t="shared" si="10"/>
        <v>1.023391812865497</v>
      </c>
      <c r="X16" s="55">
        <v>4</v>
      </c>
      <c r="Y16" s="19">
        <f t="shared" si="11"/>
        <v>0.5847953216374269</v>
      </c>
      <c r="Z16" s="55">
        <v>9</v>
      </c>
      <c r="AA16" s="19">
        <f t="shared" si="12"/>
        <v>1.3157894736842106</v>
      </c>
      <c r="AB16" s="55">
        <v>11</v>
      </c>
      <c r="AC16" s="19">
        <f t="shared" si="13"/>
        <v>1.608187134502924</v>
      </c>
      <c r="AD16" s="55">
        <v>9</v>
      </c>
      <c r="AE16" s="19">
        <f t="shared" si="14"/>
        <v>1.3157894736842106</v>
      </c>
      <c r="AF16" s="55">
        <v>2</v>
      </c>
      <c r="AG16" s="19">
        <f t="shared" si="15"/>
        <v>0.29239766081871343</v>
      </c>
      <c r="AH16" s="55">
        <v>3</v>
      </c>
      <c r="AI16" s="19">
        <f t="shared" si="16"/>
        <v>0.43859649122807015</v>
      </c>
      <c r="AJ16" s="55">
        <v>120</v>
      </c>
      <c r="AK16" s="19">
        <f t="shared" si="17"/>
        <v>17.54385964912281</v>
      </c>
      <c r="AL16" s="55">
        <v>38</v>
      </c>
      <c r="AM16" s="19">
        <f t="shared" si="18"/>
        <v>5.555555555555555</v>
      </c>
      <c r="AN16" s="55">
        <v>83</v>
      </c>
      <c r="AO16" s="19">
        <f t="shared" si="19"/>
        <v>12.134502923976608</v>
      </c>
      <c r="AP16" s="55">
        <v>357</v>
      </c>
      <c r="AQ16" s="19">
        <f t="shared" si="20"/>
        <v>52.19298245614035</v>
      </c>
      <c r="AR16" s="55">
        <v>22</v>
      </c>
      <c r="AS16" s="19">
        <f t="shared" si="21"/>
        <v>3.216374269005848</v>
      </c>
      <c r="AT16" s="55">
        <v>6</v>
      </c>
      <c r="AU16" s="19">
        <f t="shared" si="22"/>
        <v>0.8771929824561403</v>
      </c>
    </row>
    <row r="17" spans="1:47" s="6" customFormat="1" ht="18.75" thickBot="1">
      <c r="A17" s="5">
        <v>12</v>
      </c>
      <c r="B17" s="5"/>
      <c r="C17" s="21">
        <v>478</v>
      </c>
      <c r="D17" s="21">
        <v>517</v>
      </c>
      <c r="E17" s="21">
        <f t="shared" si="23"/>
        <v>995</v>
      </c>
      <c r="F17" s="21">
        <v>396</v>
      </c>
      <c r="G17" s="21">
        <v>381</v>
      </c>
      <c r="H17" s="22">
        <f t="shared" si="0"/>
        <v>777</v>
      </c>
      <c r="I17" s="19">
        <f t="shared" si="1"/>
        <v>78.09045226130654</v>
      </c>
      <c r="J17" s="55">
        <v>23</v>
      </c>
      <c r="K17" s="19">
        <f t="shared" si="2"/>
        <v>2.9601029601029603</v>
      </c>
      <c r="L17" s="55">
        <v>34</v>
      </c>
      <c r="M17" s="19">
        <f t="shared" si="3"/>
        <v>4.375804375804376</v>
      </c>
      <c r="N17" s="13">
        <f t="shared" si="4"/>
        <v>720</v>
      </c>
      <c r="O17" s="19">
        <f t="shared" si="5"/>
        <v>92.66409266409266</v>
      </c>
      <c r="P17" s="56">
        <f t="shared" si="6"/>
        <v>685</v>
      </c>
      <c r="Q17" s="56">
        <f t="shared" si="7"/>
        <v>35</v>
      </c>
      <c r="R17" s="55">
        <v>7</v>
      </c>
      <c r="S17" s="20">
        <f t="shared" si="8"/>
        <v>1.0218978102189782</v>
      </c>
      <c r="T17" s="55">
        <v>2</v>
      </c>
      <c r="U17" s="20">
        <f t="shared" si="9"/>
        <v>0.291970802919708</v>
      </c>
      <c r="V17" s="55">
        <v>14</v>
      </c>
      <c r="W17" s="20">
        <f t="shared" si="10"/>
        <v>2.0437956204379564</v>
      </c>
      <c r="X17" s="55">
        <v>3</v>
      </c>
      <c r="Y17" s="19">
        <f t="shared" si="11"/>
        <v>0.43795620437956206</v>
      </c>
      <c r="Z17" s="55">
        <v>3</v>
      </c>
      <c r="AA17" s="19">
        <f t="shared" si="12"/>
        <v>0.43795620437956206</v>
      </c>
      <c r="AB17" s="55">
        <v>13</v>
      </c>
      <c r="AC17" s="19">
        <f t="shared" si="13"/>
        <v>1.897810218978102</v>
      </c>
      <c r="AD17" s="55">
        <v>6</v>
      </c>
      <c r="AE17" s="19">
        <f t="shared" si="14"/>
        <v>0.8759124087591241</v>
      </c>
      <c r="AF17" s="55">
        <v>3</v>
      </c>
      <c r="AG17" s="19">
        <f t="shared" si="15"/>
        <v>0.43795620437956206</v>
      </c>
      <c r="AH17" s="55">
        <v>3</v>
      </c>
      <c r="AI17" s="19">
        <f t="shared" si="16"/>
        <v>0.43795620437956206</v>
      </c>
      <c r="AJ17" s="55">
        <v>134</v>
      </c>
      <c r="AK17" s="19">
        <f t="shared" si="17"/>
        <v>19.562043795620436</v>
      </c>
      <c r="AL17" s="55">
        <v>74</v>
      </c>
      <c r="AM17" s="19">
        <f t="shared" si="18"/>
        <v>10.802919708029197</v>
      </c>
      <c r="AN17" s="55">
        <v>81</v>
      </c>
      <c r="AO17" s="19">
        <f t="shared" si="19"/>
        <v>11.824817518248175</v>
      </c>
      <c r="AP17" s="55">
        <v>316</v>
      </c>
      <c r="AQ17" s="19">
        <f t="shared" si="20"/>
        <v>46.13138686131387</v>
      </c>
      <c r="AR17" s="55">
        <v>6</v>
      </c>
      <c r="AS17" s="19">
        <f t="shared" si="21"/>
        <v>0.8759124087591241</v>
      </c>
      <c r="AT17" s="55">
        <v>20</v>
      </c>
      <c r="AU17" s="19">
        <f t="shared" si="22"/>
        <v>2.9197080291970803</v>
      </c>
    </row>
    <row r="18" spans="1:47" s="6" customFormat="1" ht="18.75" thickBot="1">
      <c r="A18" s="5">
        <v>13</v>
      </c>
      <c r="B18" s="5"/>
      <c r="C18" s="21">
        <v>522</v>
      </c>
      <c r="D18" s="21">
        <v>566</v>
      </c>
      <c r="E18" s="21">
        <f t="shared" si="23"/>
        <v>1088</v>
      </c>
      <c r="F18" s="21">
        <v>444</v>
      </c>
      <c r="G18" s="21">
        <v>436</v>
      </c>
      <c r="H18" s="22">
        <f t="shared" si="0"/>
        <v>880</v>
      </c>
      <c r="I18" s="19">
        <f t="shared" si="1"/>
        <v>80.88235294117646</v>
      </c>
      <c r="J18" s="55">
        <v>19</v>
      </c>
      <c r="K18" s="19">
        <f t="shared" si="2"/>
        <v>2.159090909090909</v>
      </c>
      <c r="L18" s="55">
        <v>37</v>
      </c>
      <c r="M18" s="19">
        <f t="shared" si="3"/>
        <v>4.204545454545454</v>
      </c>
      <c r="N18" s="13">
        <f t="shared" si="4"/>
        <v>824</v>
      </c>
      <c r="O18" s="19">
        <f t="shared" si="5"/>
        <v>93.63636363636364</v>
      </c>
      <c r="P18" s="56">
        <f t="shared" si="6"/>
        <v>804</v>
      </c>
      <c r="Q18" s="56">
        <f t="shared" si="7"/>
        <v>20</v>
      </c>
      <c r="R18" s="55">
        <v>5</v>
      </c>
      <c r="S18" s="20">
        <f t="shared" si="8"/>
        <v>0.6218905472636815</v>
      </c>
      <c r="T18" s="55">
        <v>0</v>
      </c>
      <c r="U18" s="20">
        <f t="shared" si="9"/>
        <v>0</v>
      </c>
      <c r="V18" s="55">
        <v>14</v>
      </c>
      <c r="W18" s="20">
        <f t="shared" si="10"/>
        <v>1.7412935323383085</v>
      </c>
      <c r="X18" s="55">
        <v>6</v>
      </c>
      <c r="Y18" s="19">
        <f t="shared" si="11"/>
        <v>0.746268656716418</v>
      </c>
      <c r="Z18" s="55">
        <v>8</v>
      </c>
      <c r="AA18" s="19">
        <f t="shared" si="12"/>
        <v>0.9950248756218906</v>
      </c>
      <c r="AB18" s="55">
        <v>11</v>
      </c>
      <c r="AC18" s="19">
        <f t="shared" si="13"/>
        <v>1.3681592039800996</v>
      </c>
      <c r="AD18" s="55">
        <v>15</v>
      </c>
      <c r="AE18" s="19">
        <f t="shared" si="14"/>
        <v>1.8656716417910448</v>
      </c>
      <c r="AF18" s="55">
        <v>3</v>
      </c>
      <c r="AG18" s="19">
        <f t="shared" si="15"/>
        <v>0.373134328358209</v>
      </c>
      <c r="AH18" s="55">
        <v>5</v>
      </c>
      <c r="AI18" s="19">
        <f t="shared" si="16"/>
        <v>0.6218905472636815</v>
      </c>
      <c r="AJ18" s="55">
        <v>113</v>
      </c>
      <c r="AK18" s="19">
        <f t="shared" si="17"/>
        <v>14.054726368159203</v>
      </c>
      <c r="AL18" s="55">
        <v>56</v>
      </c>
      <c r="AM18" s="19">
        <f t="shared" si="18"/>
        <v>6.965174129353234</v>
      </c>
      <c r="AN18" s="55">
        <v>92</v>
      </c>
      <c r="AO18" s="19">
        <f t="shared" si="19"/>
        <v>11.442786069651742</v>
      </c>
      <c r="AP18" s="55">
        <v>431</v>
      </c>
      <c r="AQ18" s="19">
        <f t="shared" si="20"/>
        <v>53.60696517412935</v>
      </c>
      <c r="AR18" s="55">
        <v>22</v>
      </c>
      <c r="AS18" s="19">
        <f t="shared" si="21"/>
        <v>2.736318407960199</v>
      </c>
      <c r="AT18" s="55">
        <v>23</v>
      </c>
      <c r="AU18" s="19">
        <f t="shared" si="22"/>
        <v>2.8606965174129355</v>
      </c>
    </row>
    <row r="19" spans="1:47" s="6" customFormat="1" ht="18.75" thickBot="1">
      <c r="A19" s="5">
        <v>14</v>
      </c>
      <c r="B19" s="5"/>
      <c r="C19" s="21">
        <v>514</v>
      </c>
      <c r="D19" s="21">
        <v>553</v>
      </c>
      <c r="E19" s="21">
        <f t="shared" si="23"/>
        <v>1067</v>
      </c>
      <c r="F19" s="21">
        <v>422</v>
      </c>
      <c r="G19" s="21">
        <v>415</v>
      </c>
      <c r="H19" s="22">
        <f t="shared" si="0"/>
        <v>837</v>
      </c>
      <c r="I19" s="19">
        <f t="shared" si="1"/>
        <v>78.44423617619493</v>
      </c>
      <c r="J19" s="55">
        <v>15</v>
      </c>
      <c r="K19" s="19">
        <f t="shared" si="2"/>
        <v>1.7921146953405018</v>
      </c>
      <c r="L19" s="55">
        <v>39</v>
      </c>
      <c r="M19" s="19">
        <f t="shared" si="3"/>
        <v>4.659498207885305</v>
      </c>
      <c r="N19" s="13">
        <f t="shared" si="4"/>
        <v>783</v>
      </c>
      <c r="O19" s="19">
        <f t="shared" si="5"/>
        <v>93.54838709677419</v>
      </c>
      <c r="P19" s="56">
        <f t="shared" si="6"/>
        <v>766</v>
      </c>
      <c r="Q19" s="56">
        <f t="shared" si="7"/>
        <v>17</v>
      </c>
      <c r="R19" s="55">
        <v>2</v>
      </c>
      <c r="S19" s="20">
        <f t="shared" si="8"/>
        <v>0.26109660574412535</v>
      </c>
      <c r="T19" s="55">
        <v>1</v>
      </c>
      <c r="U19" s="20">
        <f t="shared" si="9"/>
        <v>0.13054830287206268</v>
      </c>
      <c r="V19" s="55">
        <v>18</v>
      </c>
      <c r="W19" s="20">
        <f t="shared" si="10"/>
        <v>2.349869451697128</v>
      </c>
      <c r="X19" s="55">
        <v>3</v>
      </c>
      <c r="Y19" s="19">
        <f t="shared" si="11"/>
        <v>0.391644908616188</v>
      </c>
      <c r="Z19" s="55">
        <v>8</v>
      </c>
      <c r="AA19" s="19">
        <f t="shared" si="12"/>
        <v>1.0443864229765014</v>
      </c>
      <c r="AB19" s="55">
        <v>5</v>
      </c>
      <c r="AC19" s="19">
        <f t="shared" si="13"/>
        <v>0.6527415143603134</v>
      </c>
      <c r="AD19" s="55">
        <v>11</v>
      </c>
      <c r="AE19" s="19">
        <f t="shared" si="14"/>
        <v>1.4360313315926894</v>
      </c>
      <c r="AF19" s="55">
        <v>0</v>
      </c>
      <c r="AG19" s="19">
        <f t="shared" si="15"/>
        <v>0</v>
      </c>
      <c r="AH19" s="55">
        <v>6</v>
      </c>
      <c r="AI19" s="19">
        <f t="shared" si="16"/>
        <v>0.783289817232376</v>
      </c>
      <c r="AJ19" s="55">
        <v>112</v>
      </c>
      <c r="AK19" s="19">
        <f t="shared" si="17"/>
        <v>14.621409921671018</v>
      </c>
      <c r="AL19" s="55">
        <v>54</v>
      </c>
      <c r="AM19" s="19">
        <f t="shared" si="18"/>
        <v>7.049608355091384</v>
      </c>
      <c r="AN19" s="55">
        <v>99</v>
      </c>
      <c r="AO19" s="19">
        <f t="shared" si="19"/>
        <v>12.924281984334204</v>
      </c>
      <c r="AP19" s="55">
        <v>418</v>
      </c>
      <c r="AQ19" s="19">
        <f t="shared" si="20"/>
        <v>54.56919060052219</v>
      </c>
      <c r="AR19" s="55">
        <v>17</v>
      </c>
      <c r="AS19" s="19">
        <f t="shared" si="21"/>
        <v>2.2193211488250655</v>
      </c>
      <c r="AT19" s="55">
        <v>12</v>
      </c>
      <c r="AU19" s="19">
        <f t="shared" si="22"/>
        <v>1.566579634464752</v>
      </c>
    </row>
    <row r="20" spans="1:47" s="6" customFormat="1" ht="18.75" thickBot="1">
      <c r="A20" s="5">
        <v>15</v>
      </c>
      <c r="B20" s="5"/>
      <c r="C20" s="21">
        <v>589</v>
      </c>
      <c r="D20" s="21">
        <v>611</v>
      </c>
      <c r="E20" s="21">
        <f t="shared" si="23"/>
        <v>1200</v>
      </c>
      <c r="F20" s="21">
        <v>486</v>
      </c>
      <c r="G20" s="21">
        <v>463</v>
      </c>
      <c r="H20" s="22">
        <f t="shared" si="0"/>
        <v>949</v>
      </c>
      <c r="I20" s="19">
        <f t="shared" si="1"/>
        <v>79.08333333333333</v>
      </c>
      <c r="J20" s="55">
        <v>11</v>
      </c>
      <c r="K20" s="19">
        <f t="shared" si="2"/>
        <v>1.1591148577449948</v>
      </c>
      <c r="L20" s="55">
        <v>30</v>
      </c>
      <c r="M20" s="19">
        <f t="shared" si="3"/>
        <v>3.161222339304531</v>
      </c>
      <c r="N20" s="13">
        <f t="shared" si="4"/>
        <v>908</v>
      </c>
      <c r="O20" s="19">
        <f t="shared" si="5"/>
        <v>95.67966280295047</v>
      </c>
      <c r="P20" s="56">
        <f t="shared" si="6"/>
        <v>881</v>
      </c>
      <c r="Q20" s="56">
        <f t="shared" si="7"/>
        <v>27</v>
      </c>
      <c r="R20" s="55">
        <v>11</v>
      </c>
      <c r="S20" s="20">
        <f t="shared" si="8"/>
        <v>1.2485811577752555</v>
      </c>
      <c r="T20" s="55">
        <v>10</v>
      </c>
      <c r="U20" s="20">
        <f t="shared" si="9"/>
        <v>1.1350737797956867</v>
      </c>
      <c r="V20" s="55">
        <v>13</v>
      </c>
      <c r="W20" s="20">
        <f t="shared" si="10"/>
        <v>1.4755959137343928</v>
      </c>
      <c r="X20" s="55">
        <v>6</v>
      </c>
      <c r="Y20" s="19">
        <f t="shared" si="11"/>
        <v>0.681044267877412</v>
      </c>
      <c r="Z20" s="55">
        <v>13</v>
      </c>
      <c r="AA20" s="19">
        <f t="shared" si="12"/>
        <v>1.4755959137343928</v>
      </c>
      <c r="AB20" s="55">
        <v>3</v>
      </c>
      <c r="AC20" s="19">
        <f t="shared" si="13"/>
        <v>0.340522133938706</v>
      </c>
      <c r="AD20" s="55">
        <v>25</v>
      </c>
      <c r="AE20" s="19">
        <f t="shared" si="14"/>
        <v>2.837684449489217</v>
      </c>
      <c r="AF20" s="55">
        <v>5</v>
      </c>
      <c r="AG20" s="19">
        <f t="shared" si="15"/>
        <v>0.5675368898978433</v>
      </c>
      <c r="AH20" s="55">
        <v>10</v>
      </c>
      <c r="AI20" s="19">
        <f t="shared" si="16"/>
        <v>1.1350737797956867</v>
      </c>
      <c r="AJ20" s="55">
        <v>110</v>
      </c>
      <c r="AK20" s="19">
        <f t="shared" si="17"/>
        <v>12.485811577752553</v>
      </c>
      <c r="AL20" s="55">
        <v>52</v>
      </c>
      <c r="AM20" s="19">
        <f t="shared" si="18"/>
        <v>5.902383654937571</v>
      </c>
      <c r="AN20" s="55">
        <v>81</v>
      </c>
      <c r="AO20" s="19">
        <f t="shared" si="19"/>
        <v>9.194097616345063</v>
      </c>
      <c r="AP20" s="55">
        <v>504</v>
      </c>
      <c r="AQ20" s="19">
        <f t="shared" si="20"/>
        <v>57.20771850170261</v>
      </c>
      <c r="AR20" s="55">
        <v>21</v>
      </c>
      <c r="AS20" s="19">
        <f t="shared" si="21"/>
        <v>2.383654937570942</v>
      </c>
      <c r="AT20" s="55">
        <v>17</v>
      </c>
      <c r="AU20" s="19">
        <f t="shared" si="22"/>
        <v>1.9296254256526675</v>
      </c>
    </row>
    <row r="21" spans="1:47" s="6" customFormat="1" ht="18.75" thickBot="1">
      <c r="A21" s="5">
        <v>16</v>
      </c>
      <c r="B21" s="5"/>
      <c r="C21" s="21">
        <v>292</v>
      </c>
      <c r="D21" s="21">
        <v>294</v>
      </c>
      <c r="E21" s="21">
        <f t="shared" si="23"/>
        <v>586</v>
      </c>
      <c r="F21" s="21">
        <v>250</v>
      </c>
      <c r="G21" s="21">
        <v>227</v>
      </c>
      <c r="H21" s="22">
        <f t="shared" si="0"/>
        <v>477</v>
      </c>
      <c r="I21" s="19">
        <f t="shared" si="1"/>
        <v>81.39931740614334</v>
      </c>
      <c r="J21" s="55">
        <v>6</v>
      </c>
      <c r="K21" s="19">
        <f t="shared" si="2"/>
        <v>1.2578616352201257</v>
      </c>
      <c r="L21" s="55">
        <v>20</v>
      </c>
      <c r="M21" s="19">
        <f t="shared" si="3"/>
        <v>4.1928721174004195</v>
      </c>
      <c r="N21" s="13">
        <f t="shared" si="4"/>
        <v>451</v>
      </c>
      <c r="O21" s="19">
        <f t="shared" si="5"/>
        <v>94.54926624737945</v>
      </c>
      <c r="P21" s="56">
        <f t="shared" si="6"/>
        <v>428</v>
      </c>
      <c r="Q21" s="56">
        <f t="shared" si="7"/>
        <v>23</v>
      </c>
      <c r="R21" s="55">
        <v>12</v>
      </c>
      <c r="S21" s="20">
        <f t="shared" si="8"/>
        <v>2.803738317757009</v>
      </c>
      <c r="T21" s="55">
        <v>3</v>
      </c>
      <c r="U21" s="20">
        <f t="shared" si="9"/>
        <v>0.7009345794392523</v>
      </c>
      <c r="V21" s="55">
        <v>10</v>
      </c>
      <c r="W21" s="20">
        <f t="shared" si="10"/>
        <v>2.336448598130841</v>
      </c>
      <c r="X21" s="55">
        <v>2</v>
      </c>
      <c r="Y21" s="19">
        <f t="shared" si="11"/>
        <v>0.4672897196261682</v>
      </c>
      <c r="Z21" s="55">
        <v>7</v>
      </c>
      <c r="AA21" s="19">
        <f t="shared" si="12"/>
        <v>1.6355140186915889</v>
      </c>
      <c r="AB21" s="55">
        <v>0</v>
      </c>
      <c r="AC21" s="19">
        <f t="shared" si="13"/>
        <v>0</v>
      </c>
      <c r="AD21" s="55">
        <v>4</v>
      </c>
      <c r="AE21" s="19">
        <f t="shared" si="14"/>
        <v>0.9345794392523364</v>
      </c>
      <c r="AF21" s="55">
        <v>0</v>
      </c>
      <c r="AG21" s="19">
        <f t="shared" si="15"/>
        <v>0</v>
      </c>
      <c r="AH21" s="55">
        <v>6</v>
      </c>
      <c r="AI21" s="19">
        <f t="shared" si="16"/>
        <v>1.4018691588785046</v>
      </c>
      <c r="AJ21" s="55">
        <v>48</v>
      </c>
      <c r="AK21" s="19">
        <f t="shared" si="17"/>
        <v>11.214953271028037</v>
      </c>
      <c r="AL21" s="55">
        <v>45</v>
      </c>
      <c r="AM21" s="19">
        <f t="shared" si="18"/>
        <v>10.514018691588785</v>
      </c>
      <c r="AN21" s="55">
        <v>41</v>
      </c>
      <c r="AO21" s="19">
        <f t="shared" si="19"/>
        <v>9.57943925233645</v>
      </c>
      <c r="AP21" s="55">
        <v>235</v>
      </c>
      <c r="AQ21" s="19">
        <f t="shared" si="20"/>
        <v>54.90654205607477</v>
      </c>
      <c r="AR21" s="55">
        <v>9</v>
      </c>
      <c r="AS21" s="19">
        <f t="shared" si="21"/>
        <v>2.102803738317757</v>
      </c>
      <c r="AT21" s="55">
        <v>6</v>
      </c>
      <c r="AU21" s="19">
        <f t="shared" si="22"/>
        <v>1.4018691588785046</v>
      </c>
    </row>
    <row r="22" spans="1:47" s="6" customFormat="1" ht="18.75" thickBot="1">
      <c r="A22" s="5">
        <v>17</v>
      </c>
      <c r="B22" s="5"/>
      <c r="C22" s="21">
        <v>314</v>
      </c>
      <c r="D22" s="21">
        <v>321</v>
      </c>
      <c r="E22" s="21">
        <f t="shared" si="23"/>
        <v>635</v>
      </c>
      <c r="F22" s="21">
        <v>253</v>
      </c>
      <c r="G22" s="21">
        <v>253</v>
      </c>
      <c r="H22" s="22">
        <f t="shared" si="0"/>
        <v>506</v>
      </c>
      <c r="I22" s="19">
        <f t="shared" si="1"/>
        <v>79.68503937007874</v>
      </c>
      <c r="J22" s="55">
        <v>7</v>
      </c>
      <c r="K22" s="19">
        <f t="shared" si="2"/>
        <v>1.383399209486166</v>
      </c>
      <c r="L22" s="55">
        <v>21</v>
      </c>
      <c r="M22" s="19">
        <f t="shared" si="3"/>
        <v>4.150197628458498</v>
      </c>
      <c r="N22" s="13">
        <f t="shared" si="4"/>
        <v>478</v>
      </c>
      <c r="O22" s="19">
        <f t="shared" si="5"/>
        <v>94.46640316205534</v>
      </c>
      <c r="P22" s="56">
        <f t="shared" si="6"/>
        <v>464</v>
      </c>
      <c r="Q22" s="56">
        <f t="shared" si="7"/>
        <v>14</v>
      </c>
      <c r="R22" s="55">
        <v>4</v>
      </c>
      <c r="S22" s="20">
        <f t="shared" si="8"/>
        <v>0.8620689655172413</v>
      </c>
      <c r="T22" s="55">
        <v>3</v>
      </c>
      <c r="U22" s="20">
        <f t="shared" si="9"/>
        <v>0.646551724137931</v>
      </c>
      <c r="V22" s="55">
        <v>0</v>
      </c>
      <c r="W22" s="20">
        <f t="shared" si="10"/>
        <v>0</v>
      </c>
      <c r="X22" s="55">
        <v>6</v>
      </c>
      <c r="Y22" s="19">
        <f t="shared" si="11"/>
        <v>1.293103448275862</v>
      </c>
      <c r="Z22" s="55">
        <v>9</v>
      </c>
      <c r="AA22" s="19">
        <f t="shared" si="12"/>
        <v>1.9396551724137931</v>
      </c>
      <c r="AB22" s="55">
        <v>2</v>
      </c>
      <c r="AC22" s="19">
        <f t="shared" si="13"/>
        <v>0.43103448275862066</v>
      </c>
      <c r="AD22" s="55">
        <v>5</v>
      </c>
      <c r="AE22" s="19">
        <f t="shared" si="14"/>
        <v>1.0775862068965518</v>
      </c>
      <c r="AF22" s="55">
        <v>3</v>
      </c>
      <c r="AG22" s="19">
        <f t="shared" si="15"/>
        <v>0.646551724137931</v>
      </c>
      <c r="AH22" s="55">
        <v>2</v>
      </c>
      <c r="AI22" s="19">
        <f t="shared" si="16"/>
        <v>0.43103448275862066</v>
      </c>
      <c r="AJ22" s="55">
        <v>76</v>
      </c>
      <c r="AK22" s="19">
        <f t="shared" si="17"/>
        <v>16.379310344827587</v>
      </c>
      <c r="AL22" s="55">
        <v>30</v>
      </c>
      <c r="AM22" s="19">
        <f t="shared" si="18"/>
        <v>6.4655172413793105</v>
      </c>
      <c r="AN22" s="55">
        <v>58</v>
      </c>
      <c r="AO22" s="19">
        <f t="shared" si="19"/>
        <v>12.5</v>
      </c>
      <c r="AP22" s="55">
        <v>246</v>
      </c>
      <c r="AQ22" s="19">
        <f t="shared" si="20"/>
        <v>53.01724137931034</v>
      </c>
      <c r="AR22" s="55">
        <v>12</v>
      </c>
      <c r="AS22" s="19">
        <f t="shared" si="21"/>
        <v>2.586206896551724</v>
      </c>
      <c r="AT22" s="55">
        <v>8</v>
      </c>
      <c r="AU22" s="19">
        <f t="shared" si="22"/>
        <v>1.7241379310344827</v>
      </c>
    </row>
    <row r="23" spans="1:47" s="6" customFormat="1" ht="18.75" thickBot="1">
      <c r="A23" s="5">
        <v>18</v>
      </c>
      <c r="B23" s="5"/>
      <c r="C23" s="21">
        <v>342</v>
      </c>
      <c r="D23" s="21">
        <v>365</v>
      </c>
      <c r="E23" s="21">
        <f t="shared" si="23"/>
        <v>707</v>
      </c>
      <c r="F23" s="21">
        <v>275</v>
      </c>
      <c r="G23" s="21">
        <v>284</v>
      </c>
      <c r="H23" s="22">
        <f>SUM(F23:G23)</f>
        <v>559</v>
      </c>
      <c r="I23" s="19">
        <f t="shared" si="1"/>
        <v>79.06647807637907</v>
      </c>
      <c r="J23" s="55">
        <v>12</v>
      </c>
      <c r="K23" s="19">
        <f t="shared" si="2"/>
        <v>2.146690518783542</v>
      </c>
      <c r="L23" s="55">
        <v>37</v>
      </c>
      <c r="M23" s="19">
        <f t="shared" si="3"/>
        <v>6.618962432915922</v>
      </c>
      <c r="N23" s="13">
        <f t="shared" si="4"/>
        <v>510</v>
      </c>
      <c r="O23" s="19">
        <f t="shared" si="5"/>
        <v>91.23434704830053</v>
      </c>
      <c r="P23" s="56">
        <f t="shared" si="6"/>
        <v>491</v>
      </c>
      <c r="Q23" s="56">
        <f t="shared" si="7"/>
        <v>19</v>
      </c>
      <c r="R23" s="55">
        <v>2</v>
      </c>
      <c r="S23" s="20">
        <f t="shared" si="8"/>
        <v>0.4073319755600815</v>
      </c>
      <c r="T23" s="55">
        <v>1</v>
      </c>
      <c r="U23" s="20">
        <f t="shared" si="9"/>
        <v>0.20366598778004075</v>
      </c>
      <c r="V23" s="55">
        <v>7</v>
      </c>
      <c r="W23" s="20">
        <f t="shared" si="10"/>
        <v>1.4256619144602851</v>
      </c>
      <c r="X23" s="55">
        <v>3</v>
      </c>
      <c r="Y23" s="19">
        <f t="shared" si="11"/>
        <v>0.6109979633401222</v>
      </c>
      <c r="Z23" s="55">
        <v>8</v>
      </c>
      <c r="AA23" s="19">
        <f t="shared" si="12"/>
        <v>1.629327902240326</v>
      </c>
      <c r="AB23" s="55">
        <v>4</v>
      </c>
      <c r="AC23" s="19">
        <f t="shared" si="13"/>
        <v>0.814663951120163</v>
      </c>
      <c r="AD23" s="55">
        <v>3</v>
      </c>
      <c r="AE23" s="19">
        <f t="shared" si="14"/>
        <v>0.6109979633401222</v>
      </c>
      <c r="AF23" s="55">
        <v>5</v>
      </c>
      <c r="AG23" s="19">
        <f t="shared" si="15"/>
        <v>1.0183299389002036</v>
      </c>
      <c r="AH23" s="55">
        <v>8</v>
      </c>
      <c r="AI23" s="19">
        <f t="shared" si="16"/>
        <v>1.629327902240326</v>
      </c>
      <c r="AJ23" s="55">
        <v>98</v>
      </c>
      <c r="AK23" s="19">
        <f t="shared" si="17"/>
        <v>19.95926680244399</v>
      </c>
      <c r="AL23" s="55">
        <v>29</v>
      </c>
      <c r="AM23" s="19">
        <f t="shared" si="18"/>
        <v>5.906313645621181</v>
      </c>
      <c r="AN23" s="55">
        <v>57</v>
      </c>
      <c r="AO23" s="19">
        <f t="shared" si="19"/>
        <v>11.608961303462321</v>
      </c>
      <c r="AP23" s="55">
        <v>246</v>
      </c>
      <c r="AQ23" s="19">
        <f t="shared" si="20"/>
        <v>50.10183299389002</v>
      </c>
      <c r="AR23" s="55">
        <v>15</v>
      </c>
      <c r="AS23" s="19">
        <f t="shared" si="21"/>
        <v>3.054989816700611</v>
      </c>
      <c r="AT23" s="55">
        <v>5</v>
      </c>
      <c r="AU23" s="19">
        <f t="shared" si="22"/>
        <v>1.0183299389002036</v>
      </c>
    </row>
    <row r="24" spans="1:47" s="6" customFormat="1" ht="18.75" thickBot="1">
      <c r="A24" s="5">
        <v>19</v>
      </c>
      <c r="B24" s="5"/>
      <c r="C24" s="21">
        <v>531</v>
      </c>
      <c r="D24" s="21">
        <v>552</v>
      </c>
      <c r="E24" s="21">
        <f t="shared" si="23"/>
        <v>1083</v>
      </c>
      <c r="F24" s="21">
        <v>444</v>
      </c>
      <c r="G24" s="21">
        <v>439</v>
      </c>
      <c r="H24" s="22">
        <f aca="true" t="shared" si="24" ref="H24:H32">SUM(F24,G24)</f>
        <v>883</v>
      </c>
      <c r="I24" s="19">
        <f t="shared" si="1"/>
        <v>81.53277931671283</v>
      </c>
      <c r="J24" s="55">
        <v>21</v>
      </c>
      <c r="K24" s="19">
        <f t="shared" si="2"/>
        <v>2.378255945639864</v>
      </c>
      <c r="L24" s="55">
        <v>29</v>
      </c>
      <c r="M24" s="19">
        <f t="shared" si="3"/>
        <v>3.2842582106455267</v>
      </c>
      <c r="N24" s="13">
        <f t="shared" si="4"/>
        <v>833</v>
      </c>
      <c r="O24" s="19">
        <f t="shared" si="5"/>
        <v>94.3374858437146</v>
      </c>
      <c r="P24" s="56">
        <f t="shared" si="6"/>
        <v>806</v>
      </c>
      <c r="Q24" s="56">
        <f t="shared" si="7"/>
        <v>27</v>
      </c>
      <c r="R24" s="55">
        <v>6</v>
      </c>
      <c r="S24" s="20">
        <f t="shared" si="8"/>
        <v>0.7444168734491315</v>
      </c>
      <c r="T24" s="55">
        <v>3</v>
      </c>
      <c r="U24" s="20">
        <f t="shared" si="9"/>
        <v>0.37220843672456577</v>
      </c>
      <c r="V24" s="55">
        <v>13</v>
      </c>
      <c r="W24" s="20">
        <f t="shared" si="10"/>
        <v>1.6129032258064515</v>
      </c>
      <c r="X24" s="55">
        <v>1</v>
      </c>
      <c r="Y24" s="19">
        <f t="shared" si="11"/>
        <v>0.12406947890818859</v>
      </c>
      <c r="Z24" s="55">
        <v>3</v>
      </c>
      <c r="AA24" s="19">
        <f t="shared" si="12"/>
        <v>0.37220843672456577</v>
      </c>
      <c r="AB24" s="55">
        <v>5</v>
      </c>
      <c r="AC24" s="19">
        <f t="shared" si="13"/>
        <v>0.6203473945409429</v>
      </c>
      <c r="AD24" s="55">
        <v>14</v>
      </c>
      <c r="AE24" s="19">
        <f t="shared" si="14"/>
        <v>1.7369727047146402</v>
      </c>
      <c r="AF24" s="55">
        <v>3</v>
      </c>
      <c r="AG24" s="19">
        <f t="shared" si="15"/>
        <v>0.37220843672456577</v>
      </c>
      <c r="AH24" s="55">
        <v>4</v>
      </c>
      <c r="AI24" s="19">
        <f t="shared" si="16"/>
        <v>0.49627791563275436</v>
      </c>
      <c r="AJ24" s="55">
        <v>98</v>
      </c>
      <c r="AK24" s="19">
        <f t="shared" si="17"/>
        <v>12.158808933002481</v>
      </c>
      <c r="AL24" s="55">
        <v>56</v>
      </c>
      <c r="AM24" s="19">
        <f t="shared" si="18"/>
        <v>6.947890818858561</v>
      </c>
      <c r="AN24" s="55">
        <v>50</v>
      </c>
      <c r="AO24" s="19">
        <f t="shared" si="19"/>
        <v>6.20347394540943</v>
      </c>
      <c r="AP24" s="55">
        <v>525</v>
      </c>
      <c r="AQ24" s="19">
        <f t="shared" si="20"/>
        <v>65.136476426799</v>
      </c>
      <c r="AR24" s="55">
        <v>24</v>
      </c>
      <c r="AS24" s="19">
        <f t="shared" si="21"/>
        <v>2.977667493796526</v>
      </c>
      <c r="AT24" s="55">
        <v>1</v>
      </c>
      <c r="AU24" s="19">
        <f t="shared" si="22"/>
        <v>0.12406947890818859</v>
      </c>
    </row>
    <row r="25" spans="1:47" s="6" customFormat="1" ht="18.75" thickBot="1">
      <c r="A25" s="5">
        <v>20</v>
      </c>
      <c r="B25" s="5"/>
      <c r="C25" s="21">
        <v>417</v>
      </c>
      <c r="D25" s="21">
        <v>434</v>
      </c>
      <c r="E25" s="21">
        <f t="shared" si="23"/>
        <v>851</v>
      </c>
      <c r="F25" s="21">
        <v>355</v>
      </c>
      <c r="G25" s="21">
        <v>348</v>
      </c>
      <c r="H25" s="22">
        <f t="shared" si="24"/>
        <v>703</v>
      </c>
      <c r="I25" s="19">
        <f t="shared" si="1"/>
        <v>82.6086956521739</v>
      </c>
      <c r="J25" s="55">
        <v>13</v>
      </c>
      <c r="K25" s="19">
        <f t="shared" si="2"/>
        <v>1.8492176386913228</v>
      </c>
      <c r="L25" s="55">
        <v>20</v>
      </c>
      <c r="M25" s="19">
        <f t="shared" si="3"/>
        <v>2.844950213371266</v>
      </c>
      <c r="N25" s="13">
        <f t="shared" si="4"/>
        <v>670</v>
      </c>
      <c r="O25" s="19">
        <f t="shared" si="5"/>
        <v>95.30583214793741</v>
      </c>
      <c r="P25" s="56">
        <f t="shared" si="6"/>
        <v>650</v>
      </c>
      <c r="Q25" s="56">
        <f t="shared" si="7"/>
        <v>20</v>
      </c>
      <c r="R25" s="55">
        <v>12</v>
      </c>
      <c r="S25" s="20">
        <f t="shared" si="8"/>
        <v>1.8461538461538463</v>
      </c>
      <c r="T25" s="55">
        <v>3</v>
      </c>
      <c r="U25" s="20">
        <f t="shared" si="9"/>
        <v>0.46153846153846156</v>
      </c>
      <c r="V25" s="55">
        <v>6</v>
      </c>
      <c r="W25" s="20">
        <f t="shared" si="10"/>
        <v>0.9230769230769231</v>
      </c>
      <c r="X25" s="55">
        <v>12</v>
      </c>
      <c r="Y25" s="19">
        <f t="shared" si="11"/>
        <v>1.8461538461538463</v>
      </c>
      <c r="Z25" s="55">
        <v>2</v>
      </c>
      <c r="AA25" s="19">
        <f t="shared" si="12"/>
        <v>0.3076923076923077</v>
      </c>
      <c r="AB25" s="55">
        <v>6</v>
      </c>
      <c r="AC25" s="19">
        <f t="shared" si="13"/>
        <v>0.9230769230769231</v>
      </c>
      <c r="AD25" s="55">
        <v>11</v>
      </c>
      <c r="AE25" s="19">
        <f t="shared" si="14"/>
        <v>1.6923076923076923</v>
      </c>
      <c r="AF25" s="55">
        <v>2</v>
      </c>
      <c r="AG25" s="19">
        <f t="shared" si="15"/>
        <v>0.3076923076923077</v>
      </c>
      <c r="AH25" s="55">
        <v>6</v>
      </c>
      <c r="AI25" s="19">
        <f t="shared" si="16"/>
        <v>0.9230769230769231</v>
      </c>
      <c r="AJ25" s="55">
        <v>118</v>
      </c>
      <c r="AK25" s="19">
        <f t="shared" si="17"/>
        <v>18.153846153846153</v>
      </c>
      <c r="AL25" s="55">
        <v>36</v>
      </c>
      <c r="AM25" s="19">
        <f t="shared" si="18"/>
        <v>5.538461538461538</v>
      </c>
      <c r="AN25" s="55">
        <v>102</v>
      </c>
      <c r="AO25" s="19">
        <f t="shared" si="19"/>
        <v>15.692307692307692</v>
      </c>
      <c r="AP25" s="55">
        <v>315</v>
      </c>
      <c r="AQ25" s="19">
        <f t="shared" si="20"/>
        <v>48.46153846153846</v>
      </c>
      <c r="AR25" s="55">
        <v>7</v>
      </c>
      <c r="AS25" s="19">
        <f t="shared" si="21"/>
        <v>1.0769230769230769</v>
      </c>
      <c r="AT25" s="55">
        <v>12</v>
      </c>
      <c r="AU25" s="19">
        <f t="shared" si="22"/>
        <v>1.8461538461538463</v>
      </c>
    </row>
    <row r="26" spans="1:47" s="6" customFormat="1" ht="18.75" thickBot="1">
      <c r="A26" s="5">
        <v>21</v>
      </c>
      <c r="B26" s="5"/>
      <c r="C26" s="21">
        <v>393</v>
      </c>
      <c r="D26" s="21">
        <v>388</v>
      </c>
      <c r="E26" s="21">
        <f t="shared" si="23"/>
        <v>781</v>
      </c>
      <c r="F26" s="21">
        <v>347</v>
      </c>
      <c r="G26" s="21">
        <v>312</v>
      </c>
      <c r="H26" s="22">
        <f t="shared" si="24"/>
        <v>659</v>
      </c>
      <c r="I26" s="19">
        <f t="shared" si="1"/>
        <v>84.37900128040972</v>
      </c>
      <c r="J26" s="55">
        <v>17</v>
      </c>
      <c r="K26" s="19">
        <f t="shared" si="2"/>
        <v>2.579666160849772</v>
      </c>
      <c r="L26" s="55">
        <v>29</v>
      </c>
      <c r="M26" s="19">
        <f t="shared" si="3"/>
        <v>4.400606980273142</v>
      </c>
      <c r="N26" s="13">
        <f t="shared" si="4"/>
        <v>613</v>
      </c>
      <c r="O26" s="19">
        <f t="shared" si="5"/>
        <v>93.01972685887709</v>
      </c>
      <c r="P26" s="56">
        <f t="shared" si="6"/>
        <v>596</v>
      </c>
      <c r="Q26" s="56">
        <f t="shared" si="7"/>
        <v>17</v>
      </c>
      <c r="R26" s="55">
        <v>8</v>
      </c>
      <c r="S26" s="20">
        <f t="shared" si="8"/>
        <v>1.342281879194631</v>
      </c>
      <c r="T26" s="55">
        <v>2</v>
      </c>
      <c r="U26" s="20">
        <f t="shared" si="9"/>
        <v>0.33557046979865773</v>
      </c>
      <c r="V26" s="55">
        <v>8</v>
      </c>
      <c r="W26" s="20">
        <f t="shared" si="10"/>
        <v>1.342281879194631</v>
      </c>
      <c r="X26" s="55">
        <v>8</v>
      </c>
      <c r="Y26" s="19">
        <f t="shared" si="11"/>
        <v>1.342281879194631</v>
      </c>
      <c r="Z26" s="55">
        <v>14</v>
      </c>
      <c r="AA26" s="19">
        <f t="shared" si="12"/>
        <v>2.348993288590604</v>
      </c>
      <c r="AB26" s="55">
        <v>3</v>
      </c>
      <c r="AC26" s="19">
        <f t="shared" si="13"/>
        <v>0.5033557046979866</v>
      </c>
      <c r="AD26" s="55">
        <v>6</v>
      </c>
      <c r="AE26" s="19">
        <f t="shared" si="14"/>
        <v>1.0067114093959733</v>
      </c>
      <c r="AF26" s="55">
        <v>1</v>
      </c>
      <c r="AG26" s="19">
        <f t="shared" si="15"/>
        <v>0.16778523489932887</v>
      </c>
      <c r="AH26" s="55">
        <v>2</v>
      </c>
      <c r="AI26" s="19">
        <f t="shared" si="16"/>
        <v>0.33557046979865773</v>
      </c>
      <c r="AJ26" s="55">
        <v>146</v>
      </c>
      <c r="AK26" s="19">
        <f t="shared" si="17"/>
        <v>24.496644295302012</v>
      </c>
      <c r="AL26" s="55">
        <v>25</v>
      </c>
      <c r="AM26" s="19">
        <f t="shared" si="18"/>
        <v>4.194630872483222</v>
      </c>
      <c r="AN26" s="55">
        <v>106</v>
      </c>
      <c r="AO26" s="19">
        <f t="shared" si="19"/>
        <v>17.78523489932886</v>
      </c>
      <c r="AP26" s="55">
        <v>253</v>
      </c>
      <c r="AQ26" s="19">
        <f t="shared" si="20"/>
        <v>42.4496644295302</v>
      </c>
      <c r="AR26" s="55">
        <v>4</v>
      </c>
      <c r="AS26" s="19">
        <f t="shared" si="21"/>
        <v>0.6711409395973155</v>
      </c>
      <c r="AT26" s="55">
        <v>10</v>
      </c>
      <c r="AU26" s="19">
        <f t="shared" si="22"/>
        <v>1.6778523489932886</v>
      </c>
    </row>
    <row r="27" spans="1:47" s="6" customFormat="1" ht="18.75" thickBot="1">
      <c r="A27" s="5">
        <v>22</v>
      </c>
      <c r="B27" s="5"/>
      <c r="C27" s="21">
        <v>473</v>
      </c>
      <c r="D27" s="21">
        <v>511</v>
      </c>
      <c r="E27" s="21">
        <f t="shared" si="23"/>
        <v>984</v>
      </c>
      <c r="F27" s="21">
        <v>396</v>
      </c>
      <c r="G27" s="21">
        <v>391</v>
      </c>
      <c r="H27" s="22">
        <f t="shared" si="24"/>
        <v>787</v>
      </c>
      <c r="I27" s="19">
        <f t="shared" si="1"/>
        <v>79.97967479674797</v>
      </c>
      <c r="J27" s="55">
        <v>16</v>
      </c>
      <c r="K27" s="19">
        <f t="shared" si="2"/>
        <v>2.0330368487928845</v>
      </c>
      <c r="L27" s="55">
        <v>40</v>
      </c>
      <c r="M27" s="19">
        <f t="shared" si="3"/>
        <v>5.082592121982211</v>
      </c>
      <c r="N27" s="13">
        <f t="shared" si="4"/>
        <v>731</v>
      </c>
      <c r="O27" s="19">
        <f t="shared" si="5"/>
        <v>92.88437102922491</v>
      </c>
      <c r="P27" s="56">
        <f t="shared" si="6"/>
        <v>711</v>
      </c>
      <c r="Q27" s="56">
        <f t="shared" si="7"/>
        <v>20</v>
      </c>
      <c r="R27" s="55">
        <v>11</v>
      </c>
      <c r="S27" s="20">
        <f t="shared" si="8"/>
        <v>1.5471167369901546</v>
      </c>
      <c r="T27" s="55">
        <v>1</v>
      </c>
      <c r="U27" s="20">
        <f t="shared" si="9"/>
        <v>0.14064697609001406</v>
      </c>
      <c r="V27" s="55">
        <v>8</v>
      </c>
      <c r="W27" s="20">
        <f t="shared" si="10"/>
        <v>1.1251758087201125</v>
      </c>
      <c r="X27" s="55">
        <v>3</v>
      </c>
      <c r="Y27" s="19">
        <f t="shared" si="11"/>
        <v>0.4219409282700422</v>
      </c>
      <c r="Z27" s="55">
        <v>13</v>
      </c>
      <c r="AA27" s="19">
        <f t="shared" si="12"/>
        <v>1.8284106891701828</v>
      </c>
      <c r="AB27" s="55">
        <v>1</v>
      </c>
      <c r="AC27" s="19">
        <f t="shared" si="13"/>
        <v>0.14064697609001406</v>
      </c>
      <c r="AD27" s="55">
        <v>12</v>
      </c>
      <c r="AE27" s="19">
        <f t="shared" si="14"/>
        <v>1.6877637130801688</v>
      </c>
      <c r="AF27" s="55">
        <v>7</v>
      </c>
      <c r="AG27" s="19">
        <f t="shared" si="15"/>
        <v>0.9845288326300985</v>
      </c>
      <c r="AH27" s="55">
        <v>1</v>
      </c>
      <c r="AI27" s="19">
        <f t="shared" si="16"/>
        <v>0.14064697609001406</v>
      </c>
      <c r="AJ27" s="55">
        <v>101</v>
      </c>
      <c r="AK27" s="19">
        <f t="shared" si="17"/>
        <v>14.20534458509142</v>
      </c>
      <c r="AL27" s="55">
        <v>52</v>
      </c>
      <c r="AM27" s="19">
        <f t="shared" si="18"/>
        <v>7.313642756680731</v>
      </c>
      <c r="AN27" s="55">
        <v>61</v>
      </c>
      <c r="AO27" s="19">
        <f t="shared" si="19"/>
        <v>8.579465541490858</v>
      </c>
      <c r="AP27" s="55">
        <v>408</v>
      </c>
      <c r="AQ27" s="19">
        <f t="shared" si="20"/>
        <v>57.38396624472574</v>
      </c>
      <c r="AR27" s="55">
        <v>17</v>
      </c>
      <c r="AS27" s="19">
        <f t="shared" si="21"/>
        <v>2.390998593530239</v>
      </c>
      <c r="AT27" s="55">
        <v>15</v>
      </c>
      <c r="AU27" s="19">
        <f t="shared" si="22"/>
        <v>2.109704641350211</v>
      </c>
    </row>
    <row r="28" spans="1:47" s="6" customFormat="1" ht="18.75" thickBot="1">
      <c r="A28" s="5">
        <v>23</v>
      </c>
      <c r="B28" s="5"/>
      <c r="C28" s="21">
        <v>495</v>
      </c>
      <c r="D28" s="21">
        <v>550</v>
      </c>
      <c r="E28" s="21">
        <f t="shared" si="23"/>
        <v>1045</v>
      </c>
      <c r="F28" s="21">
        <v>403</v>
      </c>
      <c r="G28" s="21">
        <v>432</v>
      </c>
      <c r="H28" s="22">
        <f t="shared" si="24"/>
        <v>835</v>
      </c>
      <c r="I28" s="19">
        <f t="shared" si="1"/>
        <v>79.90430622009569</v>
      </c>
      <c r="J28" s="55">
        <v>14</v>
      </c>
      <c r="K28" s="19">
        <f t="shared" si="2"/>
        <v>1.6766467065868262</v>
      </c>
      <c r="L28" s="55">
        <v>37</v>
      </c>
      <c r="M28" s="19">
        <f t="shared" si="3"/>
        <v>4.431137724550898</v>
      </c>
      <c r="N28" s="13">
        <f t="shared" si="4"/>
        <v>784</v>
      </c>
      <c r="O28" s="19">
        <f t="shared" si="5"/>
        <v>93.89221556886227</v>
      </c>
      <c r="P28" s="56">
        <f t="shared" si="6"/>
        <v>753</v>
      </c>
      <c r="Q28" s="56">
        <f t="shared" si="7"/>
        <v>31</v>
      </c>
      <c r="R28" s="55">
        <v>0</v>
      </c>
      <c r="S28" s="20">
        <f t="shared" si="8"/>
        <v>0</v>
      </c>
      <c r="T28" s="55">
        <v>2</v>
      </c>
      <c r="U28" s="20">
        <f t="shared" si="9"/>
        <v>0.2656042496679947</v>
      </c>
      <c r="V28" s="55">
        <v>13</v>
      </c>
      <c r="W28" s="20">
        <f t="shared" si="10"/>
        <v>1.7264276228419655</v>
      </c>
      <c r="X28" s="55">
        <v>3</v>
      </c>
      <c r="Y28" s="19">
        <f t="shared" si="11"/>
        <v>0.398406374501992</v>
      </c>
      <c r="Z28" s="55">
        <v>3</v>
      </c>
      <c r="AA28" s="19">
        <f t="shared" si="12"/>
        <v>0.398406374501992</v>
      </c>
      <c r="AB28" s="55">
        <v>5</v>
      </c>
      <c r="AC28" s="19">
        <f t="shared" si="13"/>
        <v>0.6640106241699867</v>
      </c>
      <c r="AD28" s="55">
        <v>13</v>
      </c>
      <c r="AE28" s="19">
        <f t="shared" si="14"/>
        <v>1.7264276228419655</v>
      </c>
      <c r="AF28" s="55">
        <v>3</v>
      </c>
      <c r="AG28" s="19">
        <f t="shared" si="15"/>
        <v>0.398406374501992</v>
      </c>
      <c r="AH28" s="55">
        <v>3</v>
      </c>
      <c r="AI28" s="19">
        <f t="shared" si="16"/>
        <v>0.398406374501992</v>
      </c>
      <c r="AJ28" s="55">
        <v>112</v>
      </c>
      <c r="AK28" s="19">
        <f t="shared" si="17"/>
        <v>14.873837981407702</v>
      </c>
      <c r="AL28" s="55">
        <v>79</v>
      </c>
      <c r="AM28" s="19">
        <f t="shared" si="18"/>
        <v>10.49136786188579</v>
      </c>
      <c r="AN28" s="55">
        <v>66</v>
      </c>
      <c r="AO28" s="19">
        <f t="shared" si="19"/>
        <v>8.764940239043824</v>
      </c>
      <c r="AP28" s="55">
        <v>414</v>
      </c>
      <c r="AQ28" s="19">
        <f t="shared" si="20"/>
        <v>54.9800796812749</v>
      </c>
      <c r="AR28" s="55">
        <v>21</v>
      </c>
      <c r="AS28" s="19">
        <f t="shared" si="21"/>
        <v>2.7888446215139444</v>
      </c>
      <c r="AT28" s="55">
        <v>16</v>
      </c>
      <c r="AU28" s="19">
        <f t="shared" si="22"/>
        <v>2.1248339973439574</v>
      </c>
    </row>
    <row r="29" spans="1:47" s="6" customFormat="1" ht="18.75" thickBot="1">
      <c r="A29" s="5">
        <v>24</v>
      </c>
      <c r="B29" s="5"/>
      <c r="C29" s="21">
        <v>434</v>
      </c>
      <c r="D29" s="21">
        <v>496</v>
      </c>
      <c r="E29" s="21">
        <f t="shared" si="23"/>
        <v>930</v>
      </c>
      <c r="F29" s="21">
        <v>351</v>
      </c>
      <c r="G29" s="21">
        <v>404</v>
      </c>
      <c r="H29" s="22">
        <f t="shared" si="24"/>
        <v>755</v>
      </c>
      <c r="I29" s="19">
        <f t="shared" si="1"/>
        <v>81.18279569892474</v>
      </c>
      <c r="J29" s="55">
        <v>21</v>
      </c>
      <c r="K29" s="19">
        <f t="shared" si="2"/>
        <v>2.781456953642384</v>
      </c>
      <c r="L29" s="55">
        <v>25</v>
      </c>
      <c r="M29" s="19">
        <f t="shared" si="3"/>
        <v>3.3112582781456954</v>
      </c>
      <c r="N29" s="13">
        <f t="shared" si="4"/>
        <v>709</v>
      </c>
      <c r="O29" s="19">
        <f t="shared" si="5"/>
        <v>93.90728476821192</v>
      </c>
      <c r="P29" s="56">
        <f t="shared" si="6"/>
        <v>677</v>
      </c>
      <c r="Q29" s="56">
        <f t="shared" si="7"/>
        <v>32</v>
      </c>
      <c r="R29" s="55">
        <v>13</v>
      </c>
      <c r="S29" s="20">
        <f t="shared" si="8"/>
        <v>1.9202363367799113</v>
      </c>
      <c r="T29" s="55">
        <v>3</v>
      </c>
      <c r="U29" s="20">
        <f t="shared" si="9"/>
        <v>0.4431314623338257</v>
      </c>
      <c r="V29" s="55">
        <v>12</v>
      </c>
      <c r="W29" s="20">
        <f t="shared" si="10"/>
        <v>1.7725258493353029</v>
      </c>
      <c r="X29" s="55">
        <v>4</v>
      </c>
      <c r="Y29" s="19">
        <f t="shared" si="11"/>
        <v>0.5908419497784343</v>
      </c>
      <c r="Z29" s="55">
        <v>7</v>
      </c>
      <c r="AA29" s="19">
        <f t="shared" si="12"/>
        <v>1.03397341211226</v>
      </c>
      <c r="AB29" s="55">
        <v>12</v>
      </c>
      <c r="AC29" s="19">
        <f t="shared" si="13"/>
        <v>1.7725258493353029</v>
      </c>
      <c r="AD29" s="55">
        <v>3</v>
      </c>
      <c r="AE29" s="19">
        <f t="shared" si="14"/>
        <v>0.4431314623338257</v>
      </c>
      <c r="AF29" s="55">
        <v>4</v>
      </c>
      <c r="AG29" s="19">
        <f t="shared" si="15"/>
        <v>0.5908419497784343</v>
      </c>
      <c r="AH29" s="55">
        <v>2</v>
      </c>
      <c r="AI29" s="19">
        <f t="shared" si="16"/>
        <v>0.29542097488921715</v>
      </c>
      <c r="AJ29" s="55">
        <v>104</v>
      </c>
      <c r="AK29" s="19">
        <f t="shared" si="17"/>
        <v>15.36189069423929</v>
      </c>
      <c r="AL29" s="55">
        <v>38</v>
      </c>
      <c r="AM29" s="19">
        <f t="shared" si="18"/>
        <v>5.612998522895126</v>
      </c>
      <c r="AN29" s="55">
        <v>88</v>
      </c>
      <c r="AO29" s="19">
        <f t="shared" si="19"/>
        <v>12.998522895125554</v>
      </c>
      <c r="AP29" s="55">
        <v>362</v>
      </c>
      <c r="AQ29" s="19">
        <f t="shared" si="20"/>
        <v>53.4711964549483</v>
      </c>
      <c r="AR29" s="55">
        <v>12</v>
      </c>
      <c r="AS29" s="19">
        <f t="shared" si="21"/>
        <v>1.7725258493353029</v>
      </c>
      <c r="AT29" s="55">
        <v>13</v>
      </c>
      <c r="AU29" s="19">
        <f t="shared" si="22"/>
        <v>1.9202363367799113</v>
      </c>
    </row>
    <row r="30" spans="1:47" s="6" customFormat="1" ht="18.75" thickBot="1">
      <c r="A30" s="5">
        <v>25</v>
      </c>
      <c r="B30" s="5"/>
      <c r="C30" s="21">
        <v>457</v>
      </c>
      <c r="D30" s="21">
        <v>494</v>
      </c>
      <c r="E30" s="21">
        <f t="shared" si="23"/>
        <v>951</v>
      </c>
      <c r="F30" s="21">
        <v>363</v>
      </c>
      <c r="G30" s="21">
        <v>359</v>
      </c>
      <c r="H30" s="22">
        <f t="shared" si="24"/>
        <v>722</v>
      </c>
      <c r="I30" s="19">
        <f t="shared" si="1"/>
        <v>75.92008412197687</v>
      </c>
      <c r="J30" s="55">
        <v>18</v>
      </c>
      <c r="K30" s="19">
        <f t="shared" si="2"/>
        <v>2.4930747922437675</v>
      </c>
      <c r="L30" s="55">
        <v>34</v>
      </c>
      <c r="M30" s="19">
        <f t="shared" si="3"/>
        <v>4.7091412742382275</v>
      </c>
      <c r="N30" s="13">
        <f t="shared" si="4"/>
        <v>670</v>
      </c>
      <c r="O30" s="19">
        <f t="shared" si="5"/>
        <v>92.797783933518</v>
      </c>
      <c r="P30" s="56">
        <f t="shared" si="6"/>
        <v>638</v>
      </c>
      <c r="Q30" s="56">
        <f t="shared" si="7"/>
        <v>32</v>
      </c>
      <c r="R30" s="55">
        <v>11</v>
      </c>
      <c r="S30" s="20">
        <f t="shared" si="8"/>
        <v>1.7241379310344827</v>
      </c>
      <c r="T30" s="55">
        <v>4</v>
      </c>
      <c r="U30" s="20">
        <f t="shared" si="9"/>
        <v>0.6269592476489029</v>
      </c>
      <c r="V30" s="55">
        <v>18</v>
      </c>
      <c r="W30" s="20">
        <f t="shared" si="10"/>
        <v>2.8213166144200628</v>
      </c>
      <c r="X30" s="55">
        <v>2</v>
      </c>
      <c r="Y30" s="19">
        <f t="shared" si="11"/>
        <v>0.31347962382445144</v>
      </c>
      <c r="Z30" s="55">
        <v>15</v>
      </c>
      <c r="AA30" s="19">
        <f t="shared" si="12"/>
        <v>2.3510971786833856</v>
      </c>
      <c r="AB30" s="55">
        <v>4</v>
      </c>
      <c r="AC30" s="19">
        <f t="shared" si="13"/>
        <v>0.6269592476489029</v>
      </c>
      <c r="AD30" s="55">
        <v>12</v>
      </c>
      <c r="AE30" s="19">
        <f t="shared" si="14"/>
        <v>1.8808777429467085</v>
      </c>
      <c r="AF30" s="55">
        <v>4</v>
      </c>
      <c r="AG30" s="19">
        <f t="shared" si="15"/>
        <v>0.6269592476489029</v>
      </c>
      <c r="AH30" s="55">
        <v>5</v>
      </c>
      <c r="AI30" s="19">
        <f t="shared" si="16"/>
        <v>0.7836990595611285</v>
      </c>
      <c r="AJ30" s="55">
        <v>96</v>
      </c>
      <c r="AK30" s="19">
        <f t="shared" si="17"/>
        <v>15.047021943573668</v>
      </c>
      <c r="AL30" s="55">
        <v>47</v>
      </c>
      <c r="AM30" s="19">
        <f t="shared" si="18"/>
        <v>7.366771159874608</v>
      </c>
      <c r="AN30" s="55">
        <v>69</v>
      </c>
      <c r="AO30" s="19">
        <f t="shared" si="19"/>
        <v>10.815047021943574</v>
      </c>
      <c r="AP30" s="55">
        <v>333</v>
      </c>
      <c r="AQ30" s="19">
        <f t="shared" si="20"/>
        <v>52.19435736677116</v>
      </c>
      <c r="AR30" s="55">
        <v>14</v>
      </c>
      <c r="AS30" s="19">
        <f t="shared" si="21"/>
        <v>2.19435736677116</v>
      </c>
      <c r="AT30" s="55">
        <v>4</v>
      </c>
      <c r="AU30" s="19">
        <f t="shared" si="22"/>
        <v>0.6269592476489029</v>
      </c>
    </row>
    <row r="31" spans="1:47" s="6" customFormat="1" ht="18.75" thickBot="1">
      <c r="A31" s="5">
        <v>26</v>
      </c>
      <c r="B31" s="5"/>
      <c r="C31" s="21">
        <v>477</v>
      </c>
      <c r="D31" s="21">
        <v>507</v>
      </c>
      <c r="E31" s="21">
        <f t="shared" si="23"/>
        <v>984</v>
      </c>
      <c r="F31" s="21">
        <v>390</v>
      </c>
      <c r="G31" s="21">
        <v>379</v>
      </c>
      <c r="H31" s="22">
        <f t="shared" si="24"/>
        <v>769</v>
      </c>
      <c r="I31" s="19">
        <f t="shared" si="1"/>
        <v>78.15040650406505</v>
      </c>
      <c r="J31" s="55">
        <v>18</v>
      </c>
      <c r="K31" s="19">
        <f t="shared" si="2"/>
        <v>2.340702210663199</v>
      </c>
      <c r="L31" s="55">
        <v>23</v>
      </c>
      <c r="M31" s="19">
        <f t="shared" si="3"/>
        <v>2.990897269180754</v>
      </c>
      <c r="N31" s="13">
        <f t="shared" si="4"/>
        <v>728</v>
      </c>
      <c r="O31" s="19">
        <f t="shared" si="5"/>
        <v>94.66840052015604</v>
      </c>
      <c r="P31" s="56">
        <f t="shared" si="6"/>
        <v>704</v>
      </c>
      <c r="Q31" s="56">
        <f t="shared" si="7"/>
        <v>24</v>
      </c>
      <c r="R31" s="55">
        <v>8</v>
      </c>
      <c r="S31" s="20">
        <f t="shared" si="8"/>
        <v>1.1363636363636365</v>
      </c>
      <c r="T31" s="55">
        <v>1</v>
      </c>
      <c r="U31" s="20">
        <f t="shared" si="9"/>
        <v>0.14204545454545456</v>
      </c>
      <c r="V31" s="55">
        <v>22</v>
      </c>
      <c r="W31" s="20">
        <f t="shared" si="10"/>
        <v>3.125</v>
      </c>
      <c r="X31" s="55">
        <v>2</v>
      </c>
      <c r="Y31" s="19">
        <f t="shared" si="11"/>
        <v>0.2840909090909091</v>
      </c>
      <c r="Z31" s="55">
        <v>17</v>
      </c>
      <c r="AA31" s="19">
        <f t="shared" si="12"/>
        <v>2.414772727272727</v>
      </c>
      <c r="AB31" s="55">
        <v>0</v>
      </c>
      <c r="AC31" s="19">
        <f t="shared" si="13"/>
        <v>0</v>
      </c>
      <c r="AD31" s="55">
        <v>6</v>
      </c>
      <c r="AE31" s="19">
        <f t="shared" si="14"/>
        <v>0.8522727272727273</v>
      </c>
      <c r="AF31" s="55">
        <v>4</v>
      </c>
      <c r="AG31" s="19">
        <f t="shared" si="15"/>
        <v>0.5681818181818182</v>
      </c>
      <c r="AH31" s="55">
        <v>7</v>
      </c>
      <c r="AI31" s="19">
        <f t="shared" si="16"/>
        <v>0.9943181818181818</v>
      </c>
      <c r="AJ31" s="55">
        <v>120</v>
      </c>
      <c r="AK31" s="19">
        <f t="shared" si="17"/>
        <v>17.045454545454547</v>
      </c>
      <c r="AL31" s="55">
        <v>45</v>
      </c>
      <c r="AM31" s="19">
        <f t="shared" si="18"/>
        <v>6.392045454545454</v>
      </c>
      <c r="AN31" s="55">
        <v>92</v>
      </c>
      <c r="AO31" s="19">
        <f t="shared" si="19"/>
        <v>13.068181818181818</v>
      </c>
      <c r="AP31" s="55">
        <v>350</v>
      </c>
      <c r="AQ31" s="19">
        <f t="shared" si="20"/>
        <v>49.71590909090909</v>
      </c>
      <c r="AR31" s="55">
        <v>23</v>
      </c>
      <c r="AS31" s="19">
        <f t="shared" si="21"/>
        <v>3.2670454545454546</v>
      </c>
      <c r="AT31" s="55">
        <v>7</v>
      </c>
      <c r="AU31" s="19">
        <f t="shared" si="22"/>
        <v>0.9943181818181818</v>
      </c>
    </row>
    <row r="32" spans="1:47" s="6" customFormat="1" ht="18.75" thickBot="1">
      <c r="A32" s="5">
        <v>27</v>
      </c>
      <c r="B32" s="5"/>
      <c r="C32" s="21">
        <v>451</v>
      </c>
      <c r="D32" s="21">
        <v>474</v>
      </c>
      <c r="E32" s="21">
        <f t="shared" si="23"/>
        <v>925</v>
      </c>
      <c r="F32" s="21">
        <v>374</v>
      </c>
      <c r="G32" s="21">
        <v>380</v>
      </c>
      <c r="H32" s="22">
        <f t="shared" si="24"/>
        <v>754</v>
      </c>
      <c r="I32" s="19">
        <f t="shared" si="1"/>
        <v>81.51351351351352</v>
      </c>
      <c r="J32" s="55">
        <v>12</v>
      </c>
      <c r="K32" s="19">
        <f t="shared" si="2"/>
        <v>1.5915119363395225</v>
      </c>
      <c r="L32" s="55">
        <v>37</v>
      </c>
      <c r="M32" s="19">
        <f t="shared" si="3"/>
        <v>4.907161803713528</v>
      </c>
      <c r="N32" s="13">
        <f t="shared" si="4"/>
        <v>705</v>
      </c>
      <c r="O32" s="19">
        <f t="shared" si="5"/>
        <v>93.50132625994695</v>
      </c>
      <c r="P32" s="56">
        <f t="shared" si="6"/>
        <v>677</v>
      </c>
      <c r="Q32" s="56">
        <f t="shared" si="7"/>
        <v>28</v>
      </c>
      <c r="R32" s="55">
        <v>6</v>
      </c>
      <c r="S32" s="20">
        <f t="shared" si="8"/>
        <v>0.8862629246676514</v>
      </c>
      <c r="T32" s="55">
        <v>2</v>
      </c>
      <c r="U32" s="20">
        <f t="shared" si="9"/>
        <v>0.29542097488921715</v>
      </c>
      <c r="V32" s="55">
        <v>3</v>
      </c>
      <c r="W32" s="20">
        <f t="shared" si="10"/>
        <v>0.4431314623338257</v>
      </c>
      <c r="X32" s="55">
        <v>2</v>
      </c>
      <c r="Y32" s="19">
        <f t="shared" si="11"/>
        <v>0.29542097488921715</v>
      </c>
      <c r="Z32" s="55">
        <v>2</v>
      </c>
      <c r="AA32" s="19">
        <f t="shared" si="12"/>
        <v>0.29542097488921715</v>
      </c>
      <c r="AB32" s="55">
        <v>3</v>
      </c>
      <c r="AC32" s="19">
        <f t="shared" si="13"/>
        <v>0.4431314623338257</v>
      </c>
      <c r="AD32" s="55">
        <v>10</v>
      </c>
      <c r="AE32" s="19">
        <f t="shared" si="14"/>
        <v>1.4771048744460857</v>
      </c>
      <c r="AF32" s="55">
        <v>5</v>
      </c>
      <c r="AG32" s="19">
        <f t="shared" si="15"/>
        <v>0.7385524372230429</v>
      </c>
      <c r="AH32" s="55">
        <v>1</v>
      </c>
      <c r="AI32" s="19">
        <f t="shared" si="16"/>
        <v>0.14771048744460857</v>
      </c>
      <c r="AJ32" s="55">
        <v>93</v>
      </c>
      <c r="AK32" s="19">
        <f t="shared" si="17"/>
        <v>13.737075332348597</v>
      </c>
      <c r="AL32" s="55">
        <v>71</v>
      </c>
      <c r="AM32" s="19">
        <f t="shared" si="18"/>
        <v>10.487444608567209</v>
      </c>
      <c r="AN32" s="55">
        <v>53</v>
      </c>
      <c r="AO32" s="19">
        <f t="shared" si="19"/>
        <v>7.828655834564254</v>
      </c>
      <c r="AP32" s="55">
        <v>384</v>
      </c>
      <c r="AQ32" s="19">
        <f t="shared" si="20"/>
        <v>56.72082717872969</v>
      </c>
      <c r="AR32" s="55">
        <v>33</v>
      </c>
      <c r="AS32" s="19">
        <f t="shared" si="21"/>
        <v>4.874446085672083</v>
      </c>
      <c r="AT32" s="55">
        <v>9</v>
      </c>
      <c r="AU32" s="19">
        <f t="shared" si="22"/>
        <v>1.329394387001477</v>
      </c>
    </row>
    <row r="33" spans="1:47" s="6" customFormat="1" ht="18.75" thickBot="1">
      <c r="A33" s="5"/>
      <c r="B33" s="10" t="s">
        <v>12</v>
      </c>
      <c r="C33" s="57">
        <f>SUM(C6:C32)</f>
        <v>10591</v>
      </c>
      <c r="D33" s="57">
        <f>SUM(D6:D32)</f>
        <v>11320</v>
      </c>
      <c r="E33" s="31">
        <f>SUM(D33,C33)</f>
        <v>21911</v>
      </c>
      <c r="F33" s="23">
        <f>SUM(F6:F32)</f>
        <v>8738</v>
      </c>
      <c r="G33" s="23">
        <f>SUM(G6:G32)</f>
        <v>8687</v>
      </c>
      <c r="H33" s="24">
        <f>SUM(H6:H32)</f>
        <v>17425</v>
      </c>
      <c r="I33" s="25">
        <f t="shared" si="1"/>
        <v>79.52626534617316</v>
      </c>
      <c r="J33" s="26">
        <f>SUM(J6:J32)</f>
        <v>405</v>
      </c>
      <c r="K33" s="25">
        <f t="shared" si="2"/>
        <v>2.3242467718794835</v>
      </c>
      <c r="L33" s="26">
        <f>SUM(L6:L32)</f>
        <v>753</v>
      </c>
      <c r="M33" s="25">
        <f t="shared" si="3"/>
        <v>4.321377331420373</v>
      </c>
      <c r="N33" s="27">
        <f t="shared" si="4"/>
        <v>16267</v>
      </c>
      <c r="O33" s="25">
        <f t="shared" si="5"/>
        <v>93.35437589670015</v>
      </c>
      <c r="P33" s="53">
        <f>SUM(P6:P32)</f>
        <v>15650</v>
      </c>
      <c r="Q33" s="53">
        <f>SUM(Q6:Q32)</f>
        <v>617</v>
      </c>
      <c r="R33" s="28">
        <f>SUM(R6:R32)</f>
        <v>196</v>
      </c>
      <c r="S33" s="20">
        <f t="shared" si="8"/>
        <v>1.2523961661341854</v>
      </c>
      <c r="T33" s="29">
        <f>SUM(T6:T32)</f>
        <v>66</v>
      </c>
      <c r="U33" s="20">
        <f t="shared" si="9"/>
        <v>0.4217252396166134</v>
      </c>
      <c r="V33" s="30">
        <f>SUM(V6:V32)</f>
        <v>257</v>
      </c>
      <c r="W33" s="20">
        <f t="shared" si="10"/>
        <v>1.6421725239616614</v>
      </c>
      <c r="X33" s="26">
        <f>SUM(X6:X32)</f>
        <v>109</v>
      </c>
      <c r="Y33" s="19">
        <f t="shared" si="11"/>
        <v>0.6964856230031949</v>
      </c>
      <c r="Z33" s="26">
        <f>SUM(Z6:Z32)</f>
        <v>262</v>
      </c>
      <c r="AA33" s="19">
        <f t="shared" si="12"/>
        <v>1.6741214057507987</v>
      </c>
      <c r="AB33" s="26">
        <f>SUM(AB6:AB32)</f>
        <v>138</v>
      </c>
      <c r="AC33" s="19">
        <f t="shared" si="13"/>
        <v>0.8817891373801917</v>
      </c>
      <c r="AD33" s="26">
        <f>SUM(AD6:AD32)</f>
        <v>241</v>
      </c>
      <c r="AE33" s="19">
        <f t="shared" si="14"/>
        <v>1.5399361022364217</v>
      </c>
      <c r="AF33" s="26">
        <f>SUM(AF6:AF32)</f>
        <v>78</v>
      </c>
      <c r="AG33" s="19">
        <f t="shared" si="15"/>
        <v>0.4984025559105431</v>
      </c>
      <c r="AH33" s="26">
        <f>SUM(AH6:AH32)</f>
        <v>104</v>
      </c>
      <c r="AI33" s="19">
        <f t="shared" si="16"/>
        <v>0.6645367412140575</v>
      </c>
      <c r="AJ33" s="26">
        <f>SUM(AJ6:AJ32)</f>
        <v>2478</v>
      </c>
      <c r="AK33" s="19">
        <f t="shared" si="17"/>
        <v>15.833865814696486</v>
      </c>
      <c r="AL33" s="26">
        <f>SUM(AL6:AL32)</f>
        <v>1153</v>
      </c>
      <c r="AM33" s="19">
        <f t="shared" si="18"/>
        <v>7.36741214057508</v>
      </c>
      <c r="AN33" s="26">
        <f>SUM(AN6:AN32)</f>
        <v>1996</v>
      </c>
      <c r="AO33" s="19">
        <f t="shared" si="19"/>
        <v>12.753993610223642</v>
      </c>
      <c r="AP33" s="26">
        <f>SUM(AP6:AP32)</f>
        <v>7907</v>
      </c>
      <c r="AQ33" s="19">
        <f t="shared" si="20"/>
        <v>50.52396166134185</v>
      </c>
      <c r="AR33" s="26">
        <f>SUM(AR6:AR32)</f>
        <v>405</v>
      </c>
      <c r="AS33" s="19">
        <f t="shared" si="21"/>
        <v>2.587859424920128</v>
      </c>
      <c r="AT33" s="26">
        <f>SUM(AT6:AT32)</f>
        <v>260</v>
      </c>
      <c r="AU33" s="19">
        <f t="shared" si="22"/>
        <v>1.6613418530351438</v>
      </c>
    </row>
    <row r="34" spans="1:47" s="6" customFormat="1" ht="18">
      <c r="A34"/>
      <c r="B34"/>
      <c r="C34"/>
      <c r="D34"/>
      <c r="E34"/>
      <c r="F34"/>
      <c r="G34" s="15"/>
      <c r="H34" s="16"/>
      <c r="I34" s="15"/>
      <c r="J34"/>
      <c r="K34"/>
      <c r="L34"/>
      <c r="M34"/>
      <c r="N34"/>
      <c r="O34"/>
      <c r="P34"/>
      <c r="Q34"/>
      <c r="R34" s="18"/>
      <c r="S34" s="15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</row>
    <row r="35" spans="1:47" s="6" customFormat="1" ht="18">
      <c r="A35"/>
      <c r="B35" s="8" t="s">
        <v>15</v>
      </c>
      <c r="C35"/>
      <c r="D35"/>
      <c r="E35"/>
      <c r="F35"/>
      <c r="G35" s="15"/>
      <c r="H35" s="16"/>
      <c r="I35" s="15"/>
      <c r="J35"/>
      <c r="K35"/>
      <c r="L35"/>
      <c r="M35"/>
      <c r="N35"/>
      <c r="O35"/>
      <c r="P35"/>
      <c r="Q35"/>
      <c r="R35" s="18"/>
      <c r="S35" s="1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</row>
    <row r="36" spans="1:47" s="6" customFormat="1" ht="18">
      <c r="A36"/>
      <c r="B36"/>
      <c r="C36"/>
      <c r="D36"/>
      <c r="E36"/>
      <c r="F36"/>
      <c r="G36" s="15"/>
      <c r="H36" s="16"/>
      <c r="I36" s="15"/>
      <c r="J36"/>
      <c r="K36"/>
      <c r="L36"/>
      <c r="M36"/>
      <c r="N36"/>
      <c r="O36"/>
      <c r="P36"/>
      <c r="Q36"/>
      <c r="R36" s="18"/>
      <c r="S36" s="15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</row>
    <row r="37" spans="1:47" s="6" customFormat="1" ht="18">
      <c r="A37"/>
      <c r="B37" s="6" t="s">
        <v>16</v>
      </c>
      <c r="G37" s="17"/>
      <c r="H37" s="17"/>
      <c r="I37" s="15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</row>
    <row r="38" spans="1:47" s="6" customFormat="1" ht="18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</row>
    <row r="39" spans="1:47" s="6" customFormat="1" ht="18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</row>
    <row r="40" spans="1:47" s="6" customFormat="1" ht="18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</row>
    <row r="41" spans="1:47" s="6" customFormat="1" ht="18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</row>
  </sheetData>
  <mergeCells count="24">
    <mergeCell ref="V4:W4"/>
    <mergeCell ref="A2:AK2"/>
    <mergeCell ref="A3:AK3"/>
    <mergeCell ref="A4:A5"/>
    <mergeCell ref="T4:U4"/>
    <mergeCell ref="X4:Y4"/>
    <mergeCell ref="F4:I4"/>
    <mergeCell ref="N4:O4"/>
    <mergeCell ref="J4:K4"/>
    <mergeCell ref="L4:M4"/>
    <mergeCell ref="R4:S4"/>
    <mergeCell ref="B4:B5"/>
    <mergeCell ref="C4:E4"/>
    <mergeCell ref="AB4:AC4"/>
    <mergeCell ref="AD4:AE4"/>
    <mergeCell ref="AF4:AG4"/>
    <mergeCell ref="Z4:AA4"/>
    <mergeCell ref="AP4:AQ4"/>
    <mergeCell ref="AR4:AS4"/>
    <mergeCell ref="AT4:AU4"/>
    <mergeCell ref="AH4:AI4"/>
    <mergeCell ref="AJ4:AK4"/>
    <mergeCell ref="AL4:AM4"/>
    <mergeCell ref="AN4:AO4"/>
  </mergeCells>
  <printOptions/>
  <pageMargins left="0.75" right="0.75" top="1" bottom="1" header="0.5" footer="0.5"/>
  <pageSetup fitToHeight="1" fitToWidth="1" horizontalDpi="600" verticalDpi="600" orientation="landscape" paperSize="8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chesi</cp:lastModifiedBy>
  <cp:lastPrinted>2013-12-05T07:29:31Z</cp:lastPrinted>
  <dcterms:created xsi:type="dcterms:W3CDTF">2013-09-03T06:46:10Z</dcterms:created>
  <dcterms:modified xsi:type="dcterms:W3CDTF">2014-03-19T12:24:22Z</dcterms:modified>
  <cp:category/>
  <cp:version/>
  <cp:contentType/>
  <cp:contentStatus/>
</cp:coreProperties>
</file>