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'Foglio1'!$A$2:$Y$37</definedName>
  </definedNames>
  <calcPr fullCalcOnLoad="1"/>
</workbook>
</file>

<file path=xl/sharedStrings.xml><?xml version="1.0" encoding="utf-8"?>
<sst xmlns="http://schemas.openxmlformats.org/spreadsheetml/2006/main" count="40" uniqueCount="22">
  <si>
    <t>COMUNE DI SAN MINIATO</t>
  </si>
  <si>
    <t>Seggio</t>
  </si>
  <si>
    <t>LOCALITA'</t>
  </si>
  <si>
    <t xml:space="preserve">votanti </t>
  </si>
  <si>
    <t>bianche</t>
  </si>
  <si>
    <t>nulle</t>
  </si>
  <si>
    <t>voti</t>
  </si>
  <si>
    <t>%</t>
  </si>
  <si>
    <t>Iscritti al voto</t>
  </si>
  <si>
    <t>M</t>
  </si>
  <si>
    <t>F</t>
  </si>
  <si>
    <t>Tot</t>
  </si>
  <si>
    <t>Totali</t>
  </si>
  <si>
    <t>Voti Validi</t>
  </si>
  <si>
    <t>Democrazia Europea (Simonelli)</t>
  </si>
  <si>
    <t>Di Pietro (Cassone)</t>
  </si>
  <si>
    <t>La Casa delle Libertà (Brotini)</t>
  </si>
  <si>
    <t>Ulivo per Rutelli (Cossutta)</t>
  </si>
  <si>
    <t>Emma Bonino (Ugolini)</t>
  </si>
  <si>
    <t>5 - Seggio Speciale Ospedaliero</t>
  </si>
  <si>
    <t>Elezioni politiche del 13 Maggio 2001 - Camera Uninominale</t>
  </si>
  <si>
    <t>Ubicazione seggi: dato non disponibile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</si>
</sst>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26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3" fontId="5" fillId="0" borderId="2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" fontId="10" fillId="2" borderId="1" xfId="0" applyNumberFormat="1" applyFont="1" applyFill="1" applyBorder="1" applyAlignment="1">
      <alignment/>
    </xf>
    <xf numFmtId="2" fontId="10" fillId="2" borderId="1" xfId="0" applyNumberFormat="1" applyFont="1" applyFill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horizontal="center"/>
    </xf>
    <xf numFmtId="2" fontId="11" fillId="2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/>
    </xf>
    <xf numFmtId="0" fontId="5" fillId="0" borderId="5" xfId="0" applyNumberFormat="1" applyFont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tabSelected="1" workbookViewId="0" topLeftCell="A16">
      <selection activeCell="B37" sqref="B37"/>
    </sheetView>
  </sheetViews>
  <sheetFormatPr defaultColWidth="9.140625" defaultRowHeight="12.75"/>
  <cols>
    <col min="1" max="1" width="10.421875" style="0" customWidth="1"/>
    <col min="2" max="2" width="23.7109375" style="0" customWidth="1"/>
    <col min="3" max="4" width="9.57421875" style="0" customWidth="1"/>
    <col min="5" max="5" width="11.8515625" style="0" customWidth="1"/>
    <col min="6" max="6" width="8.57421875" style="0" customWidth="1"/>
    <col min="7" max="7" width="8.140625" style="0" customWidth="1"/>
    <col min="8" max="8" width="10.28125" style="0" customWidth="1"/>
    <col min="9" max="9" width="8.421875" style="0" customWidth="1"/>
    <col min="14" max="14" width="9.8515625" style="0" customWidth="1"/>
    <col min="16" max="16" width="10.7109375" style="0" customWidth="1"/>
    <col min="20" max="20" width="12.140625" style="0" customWidth="1"/>
    <col min="21" max="21" width="9.8515625" style="0" customWidth="1"/>
    <col min="23" max="25" width="10.140625" style="0" customWidth="1"/>
  </cols>
  <sheetData>
    <row r="1" spans="1:25" ht="28.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4.5" customHeight="1">
      <c r="A2" s="50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30.75" customHeight="1" thickBot="1">
      <c r="A3" s="52" t="s">
        <v>20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s="7" customFormat="1" ht="39.75" customHeight="1" thickBot="1">
      <c r="A4" s="53" t="s">
        <v>1</v>
      </c>
      <c r="B4" s="43" t="s">
        <v>2</v>
      </c>
      <c r="C4" s="45" t="s">
        <v>8</v>
      </c>
      <c r="D4" s="46"/>
      <c r="E4" s="47"/>
      <c r="F4" s="60" t="s">
        <v>3</v>
      </c>
      <c r="G4" s="61"/>
      <c r="H4" s="61"/>
      <c r="I4" s="62"/>
      <c r="J4" s="57" t="s">
        <v>4</v>
      </c>
      <c r="K4" s="58"/>
      <c r="L4" s="57" t="s">
        <v>5</v>
      </c>
      <c r="M4" s="59"/>
      <c r="N4" s="60" t="s">
        <v>13</v>
      </c>
      <c r="O4" s="63"/>
      <c r="P4" s="55" t="s">
        <v>14</v>
      </c>
      <c r="Q4" s="56"/>
      <c r="R4" s="48" t="s">
        <v>15</v>
      </c>
      <c r="S4" s="49"/>
      <c r="T4" s="55" t="s">
        <v>16</v>
      </c>
      <c r="U4" s="56"/>
      <c r="V4" s="55" t="s">
        <v>17</v>
      </c>
      <c r="W4" s="56"/>
      <c r="X4" s="55" t="s">
        <v>18</v>
      </c>
      <c r="Y4" s="56"/>
    </row>
    <row r="5" spans="1:25" s="3" customFormat="1" ht="38.25" customHeight="1" thickBot="1">
      <c r="A5" s="54"/>
      <c r="B5" s="44"/>
      <c r="C5" s="15" t="s">
        <v>9</v>
      </c>
      <c r="D5" s="15" t="s">
        <v>10</v>
      </c>
      <c r="E5" s="15" t="s">
        <v>11</v>
      </c>
      <c r="F5" s="15" t="s">
        <v>9</v>
      </c>
      <c r="G5" s="15" t="s">
        <v>10</v>
      </c>
      <c r="H5" s="4" t="s">
        <v>11</v>
      </c>
      <c r="I5" s="10" t="s">
        <v>7</v>
      </c>
      <c r="J5" s="4" t="s">
        <v>6</v>
      </c>
      <c r="K5" s="12" t="s">
        <v>7</v>
      </c>
      <c r="L5" s="4" t="s">
        <v>6</v>
      </c>
      <c r="M5" s="10" t="s">
        <v>7</v>
      </c>
      <c r="N5" s="13" t="s">
        <v>6</v>
      </c>
      <c r="O5" s="10" t="s">
        <v>7</v>
      </c>
      <c r="P5" s="4" t="s">
        <v>6</v>
      </c>
      <c r="Q5" s="10" t="s">
        <v>7</v>
      </c>
      <c r="R5" s="13" t="s">
        <v>6</v>
      </c>
      <c r="S5" s="10" t="s">
        <v>7</v>
      </c>
      <c r="T5" s="4" t="s">
        <v>6</v>
      </c>
      <c r="U5" s="10" t="s">
        <v>7</v>
      </c>
      <c r="V5" s="4" t="s">
        <v>6</v>
      </c>
      <c r="W5" s="10" t="s">
        <v>7</v>
      </c>
      <c r="X5" s="4" t="s">
        <v>6</v>
      </c>
      <c r="Y5" s="10" t="s">
        <v>7</v>
      </c>
    </row>
    <row r="6" spans="1:25" s="6" customFormat="1" ht="18.75" thickBot="1">
      <c r="A6" s="5">
        <v>1</v>
      </c>
      <c r="B6" s="5"/>
      <c r="C6" s="35">
        <v>384</v>
      </c>
      <c r="D6" s="36">
        <v>431</v>
      </c>
      <c r="E6" s="23">
        <f>SUM(C6,D6)</f>
        <v>815</v>
      </c>
      <c r="F6" s="37">
        <v>349</v>
      </c>
      <c r="G6" s="38">
        <v>368</v>
      </c>
      <c r="H6" s="24">
        <f aca="true" t="shared" si="0" ref="H6:H22">SUM(F6,G6)</f>
        <v>717</v>
      </c>
      <c r="I6" s="20">
        <f>H6*100/E6</f>
        <v>87.97546012269939</v>
      </c>
      <c r="J6" s="39">
        <v>18</v>
      </c>
      <c r="K6" s="20">
        <f>J6*100/H6</f>
        <v>2.510460251046025</v>
      </c>
      <c r="L6" s="39">
        <v>11</v>
      </c>
      <c r="M6" s="20">
        <f>L6*100/H6</f>
        <v>1.5341701534170153</v>
      </c>
      <c r="N6" s="14">
        <f>H6-J6-L6</f>
        <v>688</v>
      </c>
      <c r="O6" s="20">
        <f>N6*100/H6</f>
        <v>95.95536959553696</v>
      </c>
      <c r="P6" s="40">
        <v>28</v>
      </c>
      <c r="Q6" s="21">
        <f aca="true" t="shared" si="1" ref="Q6:Q33">P6*100/N6</f>
        <v>4.069767441860465</v>
      </c>
      <c r="R6" s="41">
        <v>17</v>
      </c>
      <c r="S6" s="21">
        <f aca="true" t="shared" si="2" ref="S6:S33">R6*100/N6</f>
        <v>2.4709302325581395</v>
      </c>
      <c r="T6" s="41">
        <v>249</v>
      </c>
      <c r="U6" s="20">
        <f aca="true" t="shared" si="3" ref="U6:U33">T6*100/N6</f>
        <v>36.19186046511628</v>
      </c>
      <c r="V6" s="41">
        <v>374</v>
      </c>
      <c r="W6" s="20">
        <f aca="true" t="shared" si="4" ref="W6:W33">V6*100/N6</f>
        <v>54.36046511627907</v>
      </c>
      <c r="X6" s="42">
        <v>20</v>
      </c>
      <c r="Y6" s="21">
        <f aca="true" t="shared" si="5" ref="Y6:Y33">X6*100/N6</f>
        <v>2.9069767441860463</v>
      </c>
    </row>
    <row r="7" spans="1:25" s="6" customFormat="1" ht="18.75" thickBot="1">
      <c r="A7" s="5">
        <v>2</v>
      </c>
      <c r="B7" s="5"/>
      <c r="C7" s="35">
        <v>361</v>
      </c>
      <c r="D7" s="36">
        <v>442</v>
      </c>
      <c r="E7" s="23">
        <f>SUM(C7,D7)</f>
        <v>803</v>
      </c>
      <c r="F7" s="37">
        <v>332</v>
      </c>
      <c r="G7" s="38">
        <v>370</v>
      </c>
      <c r="H7" s="24">
        <f t="shared" si="0"/>
        <v>702</v>
      </c>
      <c r="I7" s="20">
        <f aca="true" t="shared" si="6" ref="I7:I33">H7*100/E7</f>
        <v>87.42216687422167</v>
      </c>
      <c r="J7" s="39">
        <v>21</v>
      </c>
      <c r="K7" s="20">
        <f aca="true" t="shared" si="7" ref="K7:K33">J7*100/H7</f>
        <v>2.9914529914529915</v>
      </c>
      <c r="L7" s="39">
        <v>13</v>
      </c>
      <c r="M7" s="20">
        <f aca="true" t="shared" si="8" ref="M7:M33">L7*100/H7</f>
        <v>1.8518518518518519</v>
      </c>
      <c r="N7" s="14">
        <f aca="true" t="shared" si="9" ref="N7:N33">H7-J7-L7</f>
        <v>668</v>
      </c>
      <c r="O7" s="20">
        <f aca="true" t="shared" si="10" ref="O7:O33">N7*100/H7</f>
        <v>95.15669515669515</v>
      </c>
      <c r="P7" s="40">
        <v>22</v>
      </c>
      <c r="Q7" s="21">
        <f t="shared" si="1"/>
        <v>3.2934131736526946</v>
      </c>
      <c r="R7" s="41">
        <v>15</v>
      </c>
      <c r="S7" s="21">
        <f t="shared" si="2"/>
        <v>2.245508982035928</v>
      </c>
      <c r="T7" s="41">
        <v>295</v>
      </c>
      <c r="U7" s="20">
        <f t="shared" si="3"/>
        <v>44.16167664670659</v>
      </c>
      <c r="V7" s="41">
        <v>323</v>
      </c>
      <c r="W7" s="20">
        <f t="shared" si="4"/>
        <v>48.35329341317365</v>
      </c>
      <c r="X7" s="42">
        <v>13</v>
      </c>
      <c r="Y7" s="21">
        <f t="shared" si="5"/>
        <v>1.9461077844311376</v>
      </c>
    </row>
    <row r="8" spans="1:25" s="6" customFormat="1" ht="18.75" thickBot="1">
      <c r="A8" s="5">
        <v>3</v>
      </c>
      <c r="B8" s="5"/>
      <c r="C8" s="35">
        <v>352</v>
      </c>
      <c r="D8" s="36">
        <v>432</v>
      </c>
      <c r="E8" s="23">
        <f>SUM(C8,D8)</f>
        <v>784</v>
      </c>
      <c r="F8" s="37">
        <v>307</v>
      </c>
      <c r="G8" s="38">
        <v>353</v>
      </c>
      <c r="H8" s="24">
        <f t="shared" si="0"/>
        <v>660</v>
      </c>
      <c r="I8" s="20">
        <f t="shared" si="6"/>
        <v>84.18367346938776</v>
      </c>
      <c r="J8" s="39">
        <v>26</v>
      </c>
      <c r="K8" s="20">
        <f t="shared" si="7"/>
        <v>3.9393939393939394</v>
      </c>
      <c r="L8" s="39">
        <v>16</v>
      </c>
      <c r="M8" s="20">
        <f t="shared" si="8"/>
        <v>2.4242424242424243</v>
      </c>
      <c r="N8" s="14">
        <f t="shared" si="9"/>
        <v>618</v>
      </c>
      <c r="O8" s="20">
        <f t="shared" si="10"/>
        <v>93.63636363636364</v>
      </c>
      <c r="P8" s="40">
        <v>18</v>
      </c>
      <c r="Q8" s="21">
        <f t="shared" si="1"/>
        <v>2.912621359223301</v>
      </c>
      <c r="R8" s="41">
        <v>21</v>
      </c>
      <c r="S8" s="21">
        <f t="shared" si="2"/>
        <v>3.3980582524271843</v>
      </c>
      <c r="T8" s="41">
        <v>257</v>
      </c>
      <c r="U8" s="20">
        <f t="shared" si="3"/>
        <v>41.58576051779935</v>
      </c>
      <c r="V8" s="41">
        <v>309</v>
      </c>
      <c r="W8" s="20">
        <f t="shared" si="4"/>
        <v>50</v>
      </c>
      <c r="X8" s="42">
        <v>13</v>
      </c>
      <c r="Y8" s="21">
        <f t="shared" si="5"/>
        <v>2.103559870550162</v>
      </c>
    </row>
    <row r="9" spans="1:25" s="6" customFormat="1" ht="18.75" thickBot="1">
      <c r="A9" s="5">
        <v>4</v>
      </c>
      <c r="B9" s="5"/>
      <c r="C9" s="35">
        <v>326</v>
      </c>
      <c r="D9" s="36">
        <v>325</v>
      </c>
      <c r="E9" s="23">
        <f aca="true" t="shared" si="11" ref="E9:E32">SUM(C9,D9)</f>
        <v>651</v>
      </c>
      <c r="F9" s="37">
        <v>299</v>
      </c>
      <c r="G9" s="38">
        <v>281</v>
      </c>
      <c r="H9" s="24">
        <f t="shared" si="0"/>
        <v>580</v>
      </c>
      <c r="I9" s="20">
        <f t="shared" si="6"/>
        <v>89.0937019969278</v>
      </c>
      <c r="J9" s="39">
        <v>23</v>
      </c>
      <c r="K9" s="20">
        <f t="shared" si="7"/>
        <v>3.9655172413793105</v>
      </c>
      <c r="L9" s="39">
        <v>16</v>
      </c>
      <c r="M9" s="20">
        <f t="shared" si="8"/>
        <v>2.7586206896551726</v>
      </c>
      <c r="N9" s="14">
        <f t="shared" si="9"/>
        <v>541</v>
      </c>
      <c r="O9" s="20">
        <f t="shared" si="10"/>
        <v>93.27586206896552</v>
      </c>
      <c r="P9" s="40">
        <v>10</v>
      </c>
      <c r="Q9" s="21">
        <f t="shared" si="1"/>
        <v>1.8484288354898337</v>
      </c>
      <c r="R9" s="41">
        <v>25</v>
      </c>
      <c r="S9" s="21">
        <f t="shared" si="2"/>
        <v>4.621072088724584</v>
      </c>
      <c r="T9" s="41">
        <v>183</v>
      </c>
      <c r="U9" s="20">
        <f t="shared" si="3"/>
        <v>33.826247689463955</v>
      </c>
      <c r="V9" s="41">
        <v>310</v>
      </c>
      <c r="W9" s="20">
        <f t="shared" si="4"/>
        <v>57.301293900184845</v>
      </c>
      <c r="X9" s="42">
        <v>13</v>
      </c>
      <c r="Y9" s="21">
        <f t="shared" si="5"/>
        <v>2.402957486136784</v>
      </c>
    </row>
    <row r="10" spans="1:25" s="6" customFormat="1" ht="18.75" thickBot="1">
      <c r="A10" s="5">
        <v>5</v>
      </c>
      <c r="B10" s="5"/>
      <c r="C10" s="35">
        <v>0</v>
      </c>
      <c r="D10" s="36">
        <v>0</v>
      </c>
      <c r="E10" s="23">
        <f t="shared" si="11"/>
        <v>0</v>
      </c>
      <c r="F10" s="37">
        <v>21</v>
      </c>
      <c r="G10" s="38">
        <v>21</v>
      </c>
      <c r="H10" s="24">
        <f t="shared" si="0"/>
        <v>42</v>
      </c>
      <c r="I10" s="20"/>
      <c r="J10" s="39">
        <v>2</v>
      </c>
      <c r="K10" s="20">
        <f t="shared" si="7"/>
        <v>4.761904761904762</v>
      </c>
      <c r="L10" s="39">
        <v>1</v>
      </c>
      <c r="M10" s="20">
        <f t="shared" si="8"/>
        <v>2.380952380952381</v>
      </c>
      <c r="N10" s="14">
        <f t="shared" si="9"/>
        <v>39</v>
      </c>
      <c r="O10" s="20">
        <f t="shared" si="10"/>
        <v>92.85714285714286</v>
      </c>
      <c r="P10" s="40">
        <v>1</v>
      </c>
      <c r="Q10" s="21">
        <f t="shared" si="1"/>
        <v>2.5641025641025643</v>
      </c>
      <c r="R10" s="41">
        <v>1</v>
      </c>
      <c r="S10" s="21">
        <f t="shared" si="2"/>
        <v>2.5641025641025643</v>
      </c>
      <c r="T10" s="41">
        <v>11</v>
      </c>
      <c r="U10" s="20">
        <f t="shared" si="3"/>
        <v>28.205128205128204</v>
      </c>
      <c r="V10" s="41">
        <v>25</v>
      </c>
      <c r="W10" s="20">
        <f t="shared" si="4"/>
        <v>64.1025641025641</v>
      </c>
      <c r="X10" s="42">
        <v>1</v>
      </c>
      <c r="Y10" s="21">
        <f t="shared" si="5"/>
        <v>2.5641025641025643</v>
      </c>
    </row>
    <row r="11" spans="1:25" s="6" customFormat="1" ht="18.75" thickBot="1">
      <c r="A11" s="5">
        <v>6</v>
      </c>
      <c r="B11" s="5"/>
      <c r="C11" s="35">
        <v>445</v>
      </c>
      <c r="D11" s="36">
        <v>446</v>
      </c>
      <c r="E11" s="23">
        <f t="shared" si="11"/>
        <v>891</v>
      </c>
      <c r="F11" s="37">
        <v>406</v>
      </c>
      <c r="G11" s="38">
        <v>384</v>
      </c>
      <c r="H11" s="24">
        <f t="shared" si="0"/>
        <v>790</v>
      </c>
      <c r="I11" s="20">
        <f>H11*100/E11</f>
        <v>88.66442199775533</v>
      </c>
      <c r="J11" s="39">
        <v>30</v>
      </c>
      <c r="K11" s="20">
        <f t="shared" si="7"/>
        <v>3.7974683544303796</v>
      </c>
      <c r="L11" s="39">
        <v>25</v>
      </c>
      <c r="M11" s="20">
        <f t="shared" si="8"/>
        <v>3.1645569620253164</v>
      </c>
      <c r="N11" s="14">
        <f t="shared" si="9"/>
        <v>735</v>
      </c>
      <c r="O11" s="20">
        <f t="shared" si="10"/>
        <v>93.0379746835443</v>
      </c>
      <c r="P11" s="40">
        <v>18</v>
      </c>
      <c r="Q11" s="21">
        <f t="shared" si="1"/>
        <v>2.4489795918367347</v>
      </c>
      <c r="R11" s="41">
        <v>20</v>
      </c>
      <c r="S11" s="21">
        <f t="shared" si="2"/>
        <v>2.7210884353741496</v>
      </c>
      <c r="T11" s="41">
        <v>185</v>
      </c>
      <c r="U11" s="20">
        <f t="shared" si="3"/>
        <v>25.170068027210885</v>
      </c>
      <c r="V11" s="41">
        <v>502</v>
      </c>
      <c r="W11" s="20">
        <f t="shared" si="4"/>
        <v>68.29931972789116</v>
      </c>
      <c r="X11" s="42">
        <v>10</v>
      </c>
      <c r="Y11" s="21">
        <f t="shared" si="5"/>
        <v>1.3605442176870748</v>
      </c>
    </row>
    <row r="12" spans="1:25" s="6" customFormat="1" ht="18.75" thickBot="1">
      <c r="A12" s="5">
        <v>7</v>
      </c>
      <c r="B12" s="5"/>
      <c r="C12" s="35">
        <v>336</v>
      </c>
      <c r="D12" s="36">
        <v>344</v>
      </c>
      <c r="E12" s="23">
        <f t="shared" si="11"/>
        <v>680</v>
      </c>
      <c r="F12" s="37">
        <v>300</v>
      </c>
      <c r="G12" s="38">
        <v>292</v>
      </c>
      <c r="H12" s="24">
        <f t="shared" si="0"/>
        <v>592</v>
      </c>
      <c r="I12" s="20">
        <f t="shared" si="6"/>
        <v>87.05882352941177</v>
      </c>
      <c r="J12" s="39">
        <v>9</v>
      </c>
      <c r="K12" s="20">
        <f t="shared" si="7"/>
        <v>1.5202702702702702</v>
      </c>
      <c r="L12" s="39">
        <v>10</v>
      </c>
      <c r="M12" s="20">
        <f t="shared" si="8"/>
        <v>1.6891891891891893</v>
      </c>
      <c r="N12" s="14">
        <f t="shared" si="9"/>
        <v>573</v>
      </c>
      <c r="O12" s="20">
        <f t="shared" si="10"/>
        <v>96.79054054054055</v>
      </c>
      <c r="P12" s="40">
        <v>18</v>
      </c>
      <c r="Q12" s="21">
        <f t="shared" si="1"/>
        <v>3.141361256544503</v>
      </c>
      <c r="R12" s="41">
        <v>18</v>
      </c>
      <c r="S12" s="21">
        <f t="shared" si="2"/>
        <v>3.141361256544503</v>
      </c>
      <c r="T12" s="41">
        <v>147</v>
      </c>
      <c r="U12" s="20">
        <f t="shared" si="3"/>
        <v>25.654450261780106</v>
      </c>
      <c r="V12" s="41">
        <v>385</v>
      </c>
      <c r="W12" s="20">
        <f t="shared" si="4"/>
        <v>67.19022687609075</v>
      </c>
      <c r="X12" s="42">
        <v>5</v>
      </c>
      <c r="Y12" s="21">
        <f t="shared" si="5"/>
        <v>0.8726003490401396</v>
      </c>
    </row>
    <row r="13" spans="1:25" s="6" customFormat="1" ht="18.75" thickBot="1">
      <c r="A13" s="5">
        <v>8</v>
      </c>
      <c r="B13" s="5"/>
      <c r="C13" s="35">
        <v>413</v>
      </c>
      <c r="D13" s="36">
        <v>430</v>
      </c>
      <c r="E13" s="23">
        <f t="shared" si="11"/>
        <v>843</v>
      </c>
      <c r="F13" s="37">
        <v>378</v>
      </c>
      <c r="G13" s="38">
        <v>391</v>
      </c>
      <c r="H13" s="24">
        <f t="shared" si="0"/>
        <v>769</v>
      </c>
      <c r="I13" s="20">
        <f t="shared" si="6"/>
        <v>91.22182680901543</v>
      </c>
      <c r="J13" s="39">
        <v>27</v>
      </c>
      <c r="K13" s="20">
        <f t="shared" si="7"/>
        <v>3.5110533159947983</v>
      </c>
      <c r="L13" s="39">
        <v>19</v>
      </c>
      <c r="M13" s="20">
        <f t="shared" si="8"/>
        <v>2.4707412223667102</v>
      </c>
      <c r="N13" s="14">
        <f t="shared" si="9"/>
        <v>723</v>
      </c>
      <c r="O13" s="20">
        <f t="shared" si="10"/>
        <v>94.01820546163849</v>
      </c>
      <c r="P13" s="40">
        <v>18</v>
      </c>
      <c r="Q13" s="21">
        <f t="shared" si="1"/>
        <v>2.4896265560165975</v>
      </c>
      <c r="R13" s="41">
        <v>34</v>
      </c>
      <c r="S13" s="21">
        <f t="shared" si="2"/>
        <v>4.702627939142462</v>
      </c>
      <c r="T13" s="41">
        <v>202</v>
      </c>
      <c r="U13" s="20">
        <f t="shared" si="3"/>
        <v>27.93914246196404</v>
      </c>
      <c r="V13" s="41">
        <v>456</v>
      </c>
      <c r="W13" s="20">
        <f t="shared" si="4"/>
        <v>63.07053941908714</v>
      </c>
      <c r="X13" s="42">
        <v>13</v>
      </c>
      <c r="Y13" s="21">
        <f t="shared" si="5"/>
        <v>1.798063623789765</v>
      </c>
    </row>
    <row r="14" spans="1:25" s="6" customFormat="1" ht="18.75" thickBot="1">
      <c r="A14" s="5">
        <v>9</v>
      </c>
      <c r="B14" s="5"/>
      <c r="C14" s="35">
        <v>221</v>
      </c>
      <c r="D14" s="36">
        <v>215</v>
      </c>
      <c r="E14" s="23">
        <f t="shared" si="11"/>
        <v>436</v>
      </c>
      <c r="F14" s="37">
        <v>214</v>
      </c>
      <c r="G14" s="38">
        <v>196</v>
      </c>
      <c r="H14" s="24">
        <f t="shared" si="0"/>
        <v>410</v>
      </c>
      <c r="I14" s="20">
        <f t="shared" si="6"/>
        <v>94.03669724770643</v>
      </c>
      <c r="J14" s="39">
        <v>17</v>
      </c>
      <c r="K14" s="20">
        <f t="shared" si="7"/>
        <v>4.146341463414634</v>
      </c>
      <c r="L14" s="39">
        <v>4</v>
      </c>
      <c r="M14" s="20">
        <f t="shared" si="8"/>
        <v>0.975609756097561</v>
      </c>
      <c r="N14" s="14">
        <f t="shared" si="9"/>
        <v>389</v>
      </c>
      <c r="O14" s="20">
        <f t="shared" si="10"/>
        <v>94.8780487804878</v>
      </c>
      <c r="P14" s="40">
        <v>4</v>
      </c>
      <c r="Q14" s="21">
        <f t="shared" si="1"/>
        <v>1.0282776349614395</v>
      </c>
      <c r="R14" s="41">
        <v>4</v>
      </c>
      <c r="S14" s="21">
        <f t="shared" si="2"/>
        <v>1.0282776349614395</v>
      </c>
      <c r="T14" s="41">
        <v>119</v>
      </c>
      <c r="U14" s="20">
        <f t="shared" si="3"/>
        <v>30.591259640102827</v>
      </c>
      <c r="V14" s="41">
        <v>257</v>
      </c>
      <c r="W14" s="20">
        <f t="shared" si="4"/>
        <v>66.0668380462725</v>
      </c>
      <c r="X14" s="42">
        <v>5</v>
      </c>
      <c r="Y14" s="21">
        <f t="shared" si="5"/>
        <v>1.2853470437017995</v>
      </c>
    </row>
    <row r="15" spans="1:25" s="6" customFormat="1" ht="18.75" thickBot="1">
      <c r="A15" s="5">
        <v>10</v>
      </c>
      <c r="B15" s="5"/>
      <c r="C15" s="35">
        <v>152</v>
      </c>
      <c r="D15" s="36">
        <v>155</v>
      </c>
      <c r="E15" s="23">
        <f t="shared" si="11"/>
        <v>307</v>
      </c>
      <c r="F15" s="37">
        <v>136</v>
      </c>
      <c r="G15" s="38">
        <v>124</v>
      </c>
      <c r="H15" s="24">
        <f t="shared" si="0"/>
        <v>260</v>
      </c>
      <c r="I15" s="20">
        <f t="shared" si="6"/>
        <v>84.69055374592834</v>
      </c>
      <c r="J15" s="39">
        <v>7</v>
      </c>
      <c r="K15" s="20">
        <f t="shared" si="7"/>
        <v>2.6923076923076925</v>
      </c>
      <c r="L15" s="39">
        <v>5</v>
      </c>
      <c r="M15" s="20">
        <f t="shared" si="8"/>
        <v>1.9230769230769231</v>
      </c>
      <c r="N15" s="14">
        <f t="shared" si="9"/>
        <v>248</v>
      </c>
      <c r="O15" s="20">
        <f t="shared" si="10"/>
        <v>95.38461538461539</v>
      </c>
      <c r="P15" s="40">
        <v>12</v>
      </c>
      <c r="Q15" s="21">
        <f t="shared" si="1"/>
        <v>4.838709677419355</v>
      </c>
      <c r="R15" s="41">
        <v>6</v>
      </c>
      <c r="S15" s="21">
        <f t="shared" si="2"/>
        <v>2.4193548387096775</v>
      </c>
      <c r="T15" s="41">
        <v>58</v>
      </c>
      <c r="U15" s="20">
        <f t="shared" si="3"/>
        <v>23.387096774193548</v>
      </c>
      <c r="V15" s="41">
        <v>167</v>
      </c>
      <c r="W15" s="20">
        <f t="shared" si="4"/>
        <v>67.33870967741936</v>
      </c>
      <c r="X15" s="42">
        <v>5</v>
      </c>
      <c r="Y15" s="21">
        <f t="shared" si="5"/>
        <v>2.0161290322580645</v>
      </c>
    </row>
    <row r="16" spans="1:25" s="6" customFormat="1" ht="18.75" thickBot="1">
      <c r="A16" s="5">
        <v>11</v>
      </c>
      <c r="B16" s="5"/>
      <c r="C16" s="35">
        <v>429</v>
      </c>
      <c r="D16" s="36">
        <v>479</v>
      </c>
      <c r="E16" s="23">
        <f t="shared" si="11"/>
        <v>908</v>
      </c>
      <c r="F16" s="37">
        <v>390</v>
      </c>
      <c r="G16" s="38">
        <v>418</v>
      </c>
      <c r="H16" s="24">
        <f t="shared" si="0"/>
        <v>808</v>
      </c>
      <c r="I16" s="20">
        <f t="shared" si="6"/>
        <v>88.98678414096916</v>
      </c>
      <c r="J16" s="39">
        <v>14</v>
      </c>
      <c r="K16" s="20">
        <f t="shared" si="7"/>
        <v>1.7326732673267327</v>
      </c>
      <c r="L16" s="39">
        <v>27</v>
      </c>
      <c r="M16" s="20">
        <f t="shared" si="8"/>
        <v>3.3415841584158414</v>
      </c>
      <c r="N16" s="14">
        <f t="shared" si="9"/>
        <v>767</v>
      </c>
      <c r="O16" s="20">
        <f t="shared" si="10"/>
        <v>94.92574257425743</v>
      </c>
      <c r="P16" s="40">
        <v>8</v>
      </c>
      <c r="Q16" s="21">
        <f t="shared" si="1"/>
        <v>1.0430247718383312</v>
      </c>
      <c r="R16" s="41">
        <v>17</v>
      </c>
      <c r="S16" s="21">
        <f t="shared" si="2"/>
        <v>2.2164276401564535</v>
      </c>
      <c r="T16" s="41">
        <v>257</v>
      </c>
      <c r="U16" s="20">
        <f t="shared" si="3"/>
        <v>33.507170795306386</v>
      </c>
      <c r="V16" s="41">
        <v>479</v>
      </c>
      <c r="W16" s="20">
        <f t="shared" si="4"/>
        <v>62.45110821382008</v>
      </c>
      <c r="X16" s="42">
        <v>6</v>
      </c>
      <c r="Y16" s="21">
        <f t="shared" si="5"/>
        <v>0.7822685788787483</v>
      </c>
    </row>
    <row r="17" spans="1:25" s="6" customFormat="1" ht="18.75" thickBot="1">
      <c r="A17" s="5">
        <v>12</v>
      </c>
      <c r="B17" s="5"/>
      <c r="C17" s="35">
        <v>485</v>
      </c>
      <c r="D17" s="36">
        <v>521</v>
      </c>
      <c r="E17" s="23">
        <f t="shared" si="11"/>
        <v>1006</v>
      </c>
      <c r="F17" s="37">
        <v>449</v>
      </c>
      <c r="G17" s="38">
        <v>444</v>
      </c>
      <c r="H17" s="24">
        <f t="shared" si="0"/>
        <v>893</v>
      </c>
      <c r="I17" s="20">
        <f t="shared" si="6"/>
        <v>88.76739562624255</v>
      </c>
      <c r="J17" s="39">
        <v>22</v>
      </c>
      <c r="K17" s="20">
        <f t="shared" si="7"/>
        <v>2.463605823068309</v>
      </c>
      <c r="L17" s="39">
        <v>23</v>
      </c>
      <c r="M17" s="20">
        <f t="shared" si="8"/>
        <v>2.5755879059350506</v>
      </c>
      <c r="N17" s="14">
        <f t="shared" si="9"/>
        <v>848</v>
      </c>
      <c r="O17" s="20">
        <f t="shared" si="10"/>
        <v>94.96080627099664</v>
      </c>
      <c r="P17" s="40">
        <v>15</v>
      </c>
      <c r="Q17" s="21">
        <f t="shared" si="1"/>
        <v>1.7688679245283019</v>
      </c>
      <c r="R17" s="41">
        <v>18</v>
      </c>
      <c r="S17" s="21">
        <f t="shared" si="2"/>
        <v>2.1226415094339623</v>
      </c>
      <c r="T17" s="41">
        <v>298</v>
      </c>
      <c r="U17" s="20">
        <f t="shared" si="3"/>
        <v>35.14150943396226</v>
      </c>
      <c r="V17" s="41">
        <v>496</v>
      </c>
      <c r="W17" s="20">
        <f t="shared" si="4"/>
        <v>58.490566037735846</v>
      </c>
      <c r="X17" s="42">
        <v>21</v>
      </c>
      <c r="Y17" s="21">
        <f t="shared" si="5"/>
        <v>2.4764150943396226</v>
      </c>
    </row>
    <row r="18" spans="1:25" s="6" customFormat="1" ht="18.75" thickBot="1">
      <c r="A18" s="5">
        <v>13</v>
      </c>
      <c r="B18" s="5"/>
      <c r="C18" s="35">
        <v>539</v>
      </c>
      <c r="D18" s="36">
        <v>580</v>
      </c>
      <c r="E18" s="23">
        <f t="shared" si="11"/>
        <v>1119</v>
      </c>
      <c r="F18" s="37">
        <v>497</v>
      </c>
      <c r="G18" s="38">
        <v>507</v>
      </c>
      <c r="H18" s="24">
        <f t="shared" si="0"/>
        <v>1004</v>
      </c>
      <c r="I18" s="20">
        <f t="shared" si="6"/>
        <v>89.72296693476318</v>
      </c>
      <c r="J18" s="39">
        <v>33</v>
      </c>
      <c r="K18" s="20">
        <f t="shared" si="7"/>
        <v>3.2868525896414345</v>
      </c>
      <c r="L18" s="39">
        <v>25</v>
      </c>
      <c r="M18" s="20">
        <f t="shared" si="8"/>
        <v>2.49003984063745</v>
      </c>
      <c r="N18" s="14">
        <f t="shared" si="9"/>
        <v>946</v>
      </c>
      <c r="O18" s="20">
        <f t="shared" si="10"/>
        <v>94.22310756972112</v>
      </c>
      <c r="P18" s="40">
        <v>7</v>
      </c>
      <c r="Q18" s="21">
        <f t="shared" si="1"/>
        <v>0.7399577167019028</v>
      </c>
      <c r="R18" s="41">
        <v>21</v>
      </c>
      <c r="S18" s="21">
        <f t="shared" si="2"/>
        <v>2.219873150105708</v>
      </c>
      <c r="T18" s="41">
        <v>260</v>
      </c>
      <c r="U18" s="20">
        <f t="shared" si="3"/>
        <v>27.48414376321353</v>
      </c>
      <c r="V18" s="41">
        <v>640</v>
      </c>
      <c r="W18" s="20">
        <f t="shared" si="4"/>
        <v>67.65327695560254</v>
      </c>
      <c r="X18" s="42">
        <v>18</v>
      </c>
      <c r="Y18" s="21">
        <f t="shared" si="5"/>
        <v>1.9027484143763214</v>
      </c>
    </row>
    <row r="19" spans="1:25" s="6" customFormat="1" ht="18.75" thickBot="1">
      <c r="A19" s="5">
        <v>14</v>
      </c>
      <c r="B19" s="5"/>
      <c r="C19" s="35">
        <v>501</v>
      </c>
      <c r="D19" s="36">
        <v>546</v>
      </c>
      <c r="E19" s="23">
        <f t="shared" si="11"/>
        <v>1047</v>
      </c>
      <c r="F19" s="37">
        <v>468</v>
      </c>
      <c r="G19" s="38">
        <v>476</v>
      </c>
      <c r="H19" s="24">
        <f t="shared" si="0"/>
        <v>944</v>
      </c>
      <c r="I19" s="20">
        <f t="shared" si="6"/>
        <v>90.16236867239732</v>
      </c>
      <c r="J19" s="39">
        <v>27</v>
      </c>
      <c r="K19" s="20">
        <f t="shared" si="7"/>
        <v>2.860169491525424</v>
      </c>
      <c r="L19" s="39">
        <v>14</v>
      </c>
      <c r="M19" s="20">
        <f t="shared" si="8"/>
        <v>1.4830508474576272</v>
      </c>
      <c r="N19" s="14">
        <f t="shared" si="9"/>
        <v>903</v>
      </c>
      <c r="O19" s="20">
        <f t="shared" si="10"/>
        <v>95.65677966101696</v>
      </c>
      <c r="P19" s="40">
        <v>12</v>
      </c>
      <c r="Q19" s="21">
        <f t="shared" si="1"/>
        <v>1.3289036544850499</v>
      </c>
      <c r="R19" s="41">
        <v>25</v>
      </c>
      <c r="S19" s="21">
        <f t="shared" si="2"/>
        <v>2.768549280177187</v>
      </c>
      <c r="T19" s="41">
        <v>290</v>
      </c>
      <c r="U19" s="20">
        <f t="shared" si="3"/>
        <v>32.11517165005537</v>
      </c>
      <c r="V19" s="41">
        <v>564</v>
      </c>
      <c r="W19" s="20">
        <f t="shared" si="4"/>
        <v>62.458471760797345</v>
      </c>
      <c r="X19" s="42">
        <v>12</v>
      </c>
      <c r="Y19" s="21">
        <f t="shared" si="5"/>
        <v>1.3289036544850499</v>
      </c>
    </row>
    <row r="20" spans="1:25" s="6" customFormat="1" ht="18.75" thickBot="1">
      <c r="A20" s="5">
        <v>15</v>
      </c>
      <c r="B20" s="5"/>
      <c r="C20" s="35">
        <v>583</v>
      </c>
      <c r="D20" s="36">
        <v>603</v>
      </c>
      <c r="E20" s="23">
        <f t="shared" si="11"/>
        <v>1186</v>
      </c>
      <c r="F20" s="37">
        <v>538</v>
      </c>
      <c r="G20" s="38">
        <v>535</v>
      </c>
      <c r="H20" s="24">
        <f t="shared" si="0"/>
        <v>1073</v>
      </c>
      <c r="I20" s="20">
        <f t="shared" si="6"/>
        <v>90.47217537942664</v>
      </c>
      <c r="J20" s="39">
        <v>31</v>
      </c>
      <c r="K20" s="20">
        <f t="shared" si="7"/>
        <v>2.8890959925442683</v>
      </c>
      <c r="L20" s="39">
        <v>27</v>
      </c>
      <c r="M20" s="20">
        <f t="shared" si="8"/>
        <v>2.516309412861137</v>
      </c>
      <c r="N20" s="14">
        <f t="shared" si="9"/>
        <v>1015</v>
      </c>
      <c r="O20" s="20">
        <f t="shared" si="10"/>
        <v>94.5945945945946</v>
      </c>
      <c r="P20" s="40">
        <v>23</v>
      </c>
      <c r="Q20" s="21">
        <f t="shared" si="1"/>
        <v>2.2660098522167487</v>
      </c>
      <c r="R20" s="41">
        <v>22</v>
      </c>
      <c r="S20" s="21">
        <f t="shared" si="2"/>
        <v>2.167487684729064</v>
      </c>
      <c r="T20" s="41">
        <v>249</v>
      </c>
      <c r="U20" s="20">
        <f t="shared" si="3"/>
        <v>24.532019704433498</v>
      </c>
      <c r="V20" s="41">
        <v>711</v>
      </c>
      <c r="W20" s="20">
        <f t="shared" si="4"/>
        <v>70.04926108374384</v>
      </c>
      <c r="X20" s="42">
        <v>10</v>
      </c>
      <c r="Y20" s="21">
        <f t="shared" si="5"/>
        <v>0.9852216748768473</v>
      </c>
    </row>
    <row r="21" spans="1:25" s="6" customFormat="1" ht="18.75" thickBot="1">
      <c r="A21" s="5">
        <v>16</v>
      </c>
      <c r="B21" s="5"/>
      <c r="C21" s="35">
        <v>299</v>
      </c>
      <c r="D21" s="36">
        <v>295</v>
      </c>
      <c r="E21" s="23">
        <f t="shared" si="11"/>
        <v>594</v>
      </c>
      <c r="F21" s="37">
        <v>281</v>
      </c>
      <c r="G21" s="38">
        <v>255</v>
      </c>
      <c r="H21" s="24">
        <f t="shared" si="0"/>
        <v>536</v>
      </c>
      <c r="I21" s="20">
        <f t="shared" si="6"/>
        <v>90.23569023569024</v>
      </c>
      <c r="J21" s="39">
        <v>21</v>
      </c>
      <c r="K21" s="20">
        <f t="shared" si="7"/>
        <v>3.917910447761194</v>
      </c>
      <c r="L21" s="39">
        <v>10</v>
      </c>
      <c r="M21" s="20">
        <f t="shared" si="8"/>
        <v>1.8656716417910448</v>
      </c>
      <c r="N21" s="14">
        <f t="shared" si="9"/>
        <v>505</v>
      </c>
      <c r="O21" s="20">
        <f t="shared" si="10"/>
        <v>94.21641791044776</v>
      </c>
      <c r="P21" s="40">
        <v>7</v>
      </c>
      <c r="Q21" s="21">
        <f t="shared" si="1"/>
        <v>1.386138613861386</v>
      </c>
      <c r="R21" s="41">
        <v>15</v>
      </c>
      <c r="S21" s="21">
        <f t="shared" si="2"/>
        <v>2.9702970297029703</v>
      </c>
      <c r="T21" s="41">
        <v>114</v>
      </c>
      <c r="U21" s="20">
        <f t="shared" si="3"/>
        <v>22.574257425742573</v>
      </c>
      <c r="V21" s="41">
        <v>365</v>
      </c>
      <c r="W21" s="20">
        <f t="shared" si="4"/>
        <v>72.27722772277228</v>
      </c>
      <c r="X21" s="42">
        <v>4</v>
      </c>
      <c r="Y21" s="21">
        <f t="shared" si="5"/>
        <v>0.7920792079207921</v>
      </c>
    </row>
    <row r="22" spans="1:25" s="6" customFormat="1" ht="18.75" thickBot="1">
      <c r="A22" s="5">
        <v>17</v>
      </c>
      <c r="B22" s="5"/>
      <c r="C22" s="35">
        <v>309</v>
      </c>
      <c r="D22" s="36">
        <v>315</v>
      </c>
      <c r="E22" s="23">
        <f t="shared" si="11"/>
        <v>624</v>
      </c>
      <c r="F22" s="37">
        <v>272</v>
      </c>
      <c r="G22" s="38">
        <v>272</v>
      </c>
      <c r="H22" s="24">
        <f t="shared" si="0"/>
        <v>544</v>
      </c>
      <c r="I22" s="20">
        <f t="shared" si="6"/>
        <v>87.17948717948718</v>
      </c>
      <c r="J22" s="39">
        <v>14</v>
      </c>
      <c r="K22" s="20">
        <f t="shared" si="7"/>
        <v>2.573529411764706</v>
      </c>
      <c r="L22" s="39">
        <v>18</v>
      </c>
      <c r="M22" s="20">
        <f t="shared" si="8"/>
        <v>3.3088235294117645</v>
      </c>
      <c r="N22" s="14">
        <f t="shared" si="9"/>
        <v>512</v>
      </c>
      <c r="O22" s="20">
        <f t="shared" si="10"/>
        <v>94.11764705882354</v>
      </c>
      <c r="P22" s="40">
        <v>17</v>
      </c>
      <c r="Q22" s="21">
        <f t="shared" si="1"/>
        <v>3.3203125</v>
      </c>
      <c r="R22" s="41">
        <v>13</v>
      </c>
      <c r="S22" s="21">
        <f t="shared" si="2"/>
        <v>2.5390625</v>
      </c>
      <c r="T22" s="41">
        <v>156</v>
      </c>
      <c r="U22" s="20">
        <f t="shared" si="3"/>
        <v>30.46875</v>
      </c>
      <c r="V22" s="41">
        <v>316</v>
      </c>
      <c r="W22" s="20">
        <f t="shared" si="4"/>
        <v>61.71875</v>
      </c>
      <c r="X22" s="42">
        <v>10</v>
      </c>
      <c r="Y22" s="21">
        <f t="shared" si="5"/>
        <v>1.953125</v>
      </c>
    </row>
    <row r="23" spans="1:25" s="6" customFormat="1" ht="18.75" thickBot="1">
      <c r="A23" s="5">
        <v>18</v>
      </c>
      <c r="B23" s="5"/>
      <c r="C23" s="35">
        <v>341</v>
      </c>
      <c r="D23" s="36">
        <v>369</v>
      </c>
      <c r="E23" s="23">
        <f t="shared" si="11"/>
        <v>710</v>
      </c>
      <c r="F23" s="37">
        <v>318</v>
      </c>
      <c r="G23" s="38">
        <v>323</v>
      </c>
      <c r="H23" s="24">
        <f>SUM(F23:G23)</f>
        <v>641</v>
      </c>
      <c r="I23" s="20">
        <f t="shared" si="6"/>
        <v>90.28169014084507</v>
      </c>
      <c r="J23" s="39">
        <v>23</v>
      </c>
      <c r="K23" s="20">
        <f t="shared" si="7"/>
        <v>3.5881435257410295</v>
      </c>
      <c r="L23" s="39">
        <v>15</v>
      </c>
      <c r="M23" s="20">
        <f t="shared" si="8"/>
        <v>2.3400936037441498</v>
      </c>
      <c r="N23" s="14">
        <f t="shared" si="9"/>
        <v>603</v>
      </c>
      <c r="O23" s="20">
        <f t="shared" si="10"/>
        <v>94.07176287051482</v>
      </c>
      <c r="P23" s="40">
        <v>12</v>
      </c>
      <c r="Q23" s="21">
        <f t="shared" si="1"/>
        <v>1.9900497512437811</v>
      </c>
      <c r="R23" s="41">
        <v>19</v>
      </c>
      <c r="S23" s="21">
        <f t="shared" si="2"/>
        <v>3.1509121061359866</v>
      </c>
      <c r="T23" s="41">
        <v>210</v>
      </c>
      <c r="U23" s="20">
        <f t="shared" si="3"/>
        <v>34.82587064676617</v>
      </c>
      <c r="V23" s="41">
        <v>349</v>
      </c>
      <c r="W23" s="20">
        <f t="shared" si="4"/>
        <v>57.87728026533997</v>
      </c>
      <c r="X23" s="42">
        <v>13</v>
      </c>
      <c r="Y23" s="21">
        <f t="shared" si="5"/>
        <v>2.155887230514096</v>
      </c>
    </row>
    <row r="24" spans="1:25" s="6" customFormat="1" ht="18.75" thickBot="1">
      <c r="A24" s="5">
        <v>19</v>
      </c>
      <c r="B24" s="5"/>
      <c r="C24" s="35">
        <v>563</v>
      </c>
      <c r="D24" s="36">
        <v>587</v>
      </c>
      <c r="E24" s="23">
        <f t="shared" si="11"/>
        <v>1150</v>
      </c>
      <c r="F24" s="37">
        <v>507</v>
      </c>
      <c r="G24" s="38">
        <v>524</v>
      </c>
      <c r="H24" s="24">
        <f aca="true" t="shared" si="12" ref="H24:H32">SUM(F24,G24)</f>
        <v>1031</v>
      </c>
      <c r="I24" s="20">
        <f t="shared" si="6"/>
        <v>89.65217391304348</v>
      </c>
      <c r="J24" s="39">
        <v>36</v>
      </c>
      <c r="K24" s="20">
        <f t="shared" si="7"/>
        <v>3.4917555771096023</v>
      </c>
      <c r="L24" s="39">
        <v>28</v>
      </c>
      <c r="M24" s="20">
        <f t="shared" si="8"/>
        <v>2.7158098933074686</v>
      </c>
      <c r="N24" s="14">
        <f t="shared" si="9"/>
        <v>967</v>
      </c>
      <c r="O24" s="20">
        <f t="shared" si="10"/>
        <v>93.79243452958293</v>
      </c>
      <c r="P24" s="40">
        <v>12</v>
      </c>
      <c r="Q24" s="21">
        <f t="shared" si="1"/>
        <v>1.2409513960703207</v>
      </c>
      <c r="R24" s="41">
        <v>30</v>
      </c>
      <c r="S24" s="21">
        <f t="shared" si="2"/>
        <v>3.1023784901758016</v>
      </c>
      <c r="T24" s="41">
        <v>217</v>
      </c>
      <c r="U24" s="20">
        <f t="shared" si="3"/>
        <v>22.440537745604964</v>
      </c>
      <c r="V24" s="41">
        <v>693</v>
      </c>
      <c r="W24" s="20">
        <f t="shared" si="4"/>
        <v>71.66494312306101</v>
      </c>
      <c r="X24" s="42">
        <v>15</v>
      </c>
      <c r="Y24" s="21">
        <f t="shared" si="5"/>
        <v>1.5511892450879008</v>
      </c>
    </row>
    <row r="25" spans="1:25" s="6" customFormat="1" ht="18.75" thickBot="1">
      <c r="A25" s="5">
        <v>20</v>
      </c>
      <c r="B25" s="5"/>
      <c r="C25" s="35">
        <v>421</v>
      </c>
      <c r="D25" s="36">
        <v>430</v>
      </c>
      <c r="E25" s="23">
        <f t="shared" si="11"/>
        <v>851</v>
      </c>
      <c r="F25" s="37">
        <v>389</v>
      </c>
      <c r="G25" s="38">
        <v>386</v>
      </c>
      <c r="H25" s="24">
        <f t="shared" si="12"/>
        <v>775</v>
      </c>
      <c r="I25" s="20">
        <f t="shared" si="6"/>
        <v>91.06933019976498</v>
      </c>
      <c r="J25" s="39">
        <v>16</v>
      </c>
      <c r="K25" s="20">
        <f t="shared" si="7"/>
        <v>2.064516129032258</v>
      </c>
      <c r="L25" s="39">
        <v>18</v>
      </c>
      <c r="M25" s="20">
        <f t="shared" si="8"/>
        <v>2.3225806451612905</v>
      </c>
      <c r="N25" s="14">
        <f t="shared" si="9"/>
        <v>741</v>
      </c>
      <c r="O25" s="20">
        <f t="shared" si="10"/>
        <v>95.61290322580645</v>
      </c>
      <c r="P25" s="40">
        <v>9</v>
      </c>
      <c r="Q25" s="21">
        <f t="shared" si="1"/>
        <v>1.214574898785425</v>
      </c>
      <c r="R25" s="41">
        <v>9</v>
      </c>
      <c r="S25" s="21">
        <f t="shared" si="2"/>
        <v>1.214574898785425</v>
      </c>
      <c r="T25" s="41">
        <v>302</v>
      </c>
      <c r="U25" s="20">
        <f t="shared" si="3"/>
        <v>40.7557354925776</v>
      </c>
      <c r="V25" s="41">
        <v>412</v>
      </c>
      <c r="W25" s="20">
        <f t="shared" si="4"/>
        <v>55.60053981106613</v>
      </c>
      <c r="X25" s="42">
        <v>9</v>
      </c>
      <c r="Y25" s="21">
        <f t="shared" si="5"/>
        <v>1.214574898785425</v>
      </c>
    </row>
    <row r="26" spans="1:25" s="6" customFormat="1" ht="18.75" thickBot="1">
      <c r="A26" s="5">
        <v>21</v>
      </c>
      <c r="B26" s="5"/>
      <c r="C26" s="35">
        <v>385</v>
      </c>
      <c r="D26" s="36">
        <v>386</v>
      </c>
      <c r="E26" s="23">
        <f t="shared" si="11"/>
        <v>771</v>
      </c>
      <c r="F26" s="37">
        <v>363</v>
      </c>
      <c r="G26" s="38">
        <v>347</v>
      </c>
      <c r="H26" s="24">
        <f t="shared" si="12"/>
        <v>710</v>
      </c>
      <c r="I26" s="20">
        <f t="shared" si="6"/>
        <v>92.0881971465629</v>
      </c>
      <c r="J26" s="39">
        <v>13</v>
      </c>
      <c r="K26" s="20">
        <f t="shared" si="7"/>
        <v>1.8309859154929577</v>
      </c>
      <c r="L26" s="39">
        <v>8</v>
      </c>
      <c r="M26" s="20">
        <f t="shared" si="8"/>
        <v>1.1267605633802817</v>
      </c>
      <c r="N26" s="14">
        <f t="shared" si="9"/>
        <v>689</v>
      </c>
      <c r="O26" s="20">
        <f t="shared" si="10"/>
        <v>97.04225352112677</v>
      </c>
      <c r="P26" s="40">
        <v>13</v>
      </c>
      <c r="Q26" s="21">
        <f t="shared" si="1"/>
        <v>1.8867924528301887</v>
      </c>
      <c r="R26" s="41">
        <v>12</v>
      </c>
      <c r="S26" s="21">
        <f t="shared" si="2"/>
        <v>1.741654571843251</v>
      </c>
      <c r="T26" s="41">
        <v>298</v>
      </c>
      <c r="U26" s="20">
        <f t="shared" si="3"/>
        <v>43.2510885341074</v>
      </c>
      <c r="V26" s="41">
        <v>351</v>
      </c>
      <c r="W26" s="20">
        <f t="shared" si="4"/>
        <v>50.943396226415096</v>
      </c>
      <c r="X26" s="42">
        <v>15</v>
      </c>
      <c r="Y26" s="21">
        <f t="shared" si="5"/>
        <v>2.1770682148040637</v>
      </c>
    </row>
    <row r="27" spans="1:25" s="6" customFormat="1" ht="18.75" thickBot="1">
      <c r="A27" s="5">
        <v>22</v>
      </c>
      <c r="B27" s="5"/>
      <c r="C27" s="35">
        <v>476</v>
      </c>
      <c r="D27" s="36">
        <v>514</v>
      </c>
      <c r="E27" s="23">
        <f t="shared" si="11"/>
        <v>990</v>
      </c>
      <c r="F27" s="37">
        <v>435</v>
      </c>
      <c r="G27" s="38">
        <v>460</v>
      </c>
      <c r="H27" s="24">
        <f t="shared" si="12"/>
        <v>895</v>
      </c>
      <c r="I27" s="20">
        <f t="shared" si="6"/>
        <v>90.4040404040404</v>
      </c>
      <c r="J27" s="39">
        <v>36</v>
      </c>
      <c r="K27" s="20">
        <f t="shared" si="7"/>
        <v>4.022346368715084</v>
      </c>
      <c r="L27" s="39">
        <v>16</v>
      </c>
      <c r="M27" s="20">
        <f t="shared" si="8"/>
        <v>1.7877094972067038</v>
      </c>
      <c r="N27" s="14">
        <f t="shared" si="9"/>
        <v>843</v>
      </c>
      <c r="O27" s="20">
        <f t="shared" si="10"/>
        <v>94.18994413407822</v>
      </c>
      <c r="P27" s="40">
        <v>18</v>
      </c>
      <c r="Q27" s="21">
        <f t="shared" si="1"/>
        <v>2.1352313167259784</v>
      </c>
      <c r="R27" s="41">
        <v>22</v>
      </c>
      <c r="S27" s="21">
        <f t="shared" si="2"/>
        <v>2.6097271648873073</v>
      </c>
      <c r="T27" s="41">
        <v>172</v>
      </c>
      <c r="U27" s="20">
        <f t="shared" si="3"/>
        <v>20.40332147093713</v>
      </c>
      <c r="V27" s="41">
        <v>610</v>
      </c>
      <c r="W27" s="20">
        <f t="shared" si="4"/>
        <v>72.3606168446026</v>
      </c>
      <c r="X27" s="42">
        <v>21</v>
      </c>
      <c r="Y27" s="21">
        <f t="shared" si="5"/>
        <v>2.491103202846975</v>
      </c>
    </row>
    <row r="28" spans="1:25" s="6" customFormat="1" ht="18.75" thickBot="1">
      <c r="A28" s="5">
        <v>23</v>
      </c>
      <c r="B28" s="5"/>
      <c r="C28" s="35">
        <v>496</v>
      </c>
      <c r="D28" s="36">
        <v>548</v>
      </c>
      <c r="E28" s="23">
        <f t="shared" si="11"/>
        <v>1044</v>
      </c>
      <c r="F28" s="37">
        <v>456</v>
      </c>
      <c r="G28" s="38">
        <v>496</v>
      </c>
      <c r="H28" s="24">
        <f t="shared" si="12"/>
        <v>952</v>
      </c>
      <c r="I28" s="20">
        <f t="shared" si="6"/>
        <v>91.18773946360153</v>
      </c>
      <c r="J28" s="39">
        <v>35</v>
      </c>
      <c r="K28" s="20">
        <f t="shared" si="7"/>
        <v>3.676470588235294</v>
      </c>
      <c r="L28" s="39">
        <v>25</v>
      </c>
      <c r="M28" s="20">
        <f t="shared" si="8"/>
        <v>2.6260504201680672</v>
      </c>
      <c r="N28" s="14">
        <f t="shared" si="9"/>
        <v>892</v>
      </c>
      <c r="O28" s="20">
        <f t="shared" si="10"/>
        <v>93.69747899159664</v>
      </c>
      <c r="P28" s="40">
        <v>9</v>
      </c>
      <c r="Q28" s="21">
        <f t="shared" si="1"/>
        <v>1.0089686098654709</v>
      </c>
      <c r="R28" s="41">
        <v>14</v>
      </c>
      <c r="S28" s="21">
        <f t="shared" si="2"/>
        <v>1.5695067264573992</v>
      </c>
      <c r="T28" s="41">
        <v>201</v>
      </c>
      <c r="U28" s="20">
        <f t="shared" si="3"/>
        <v>22.533632286995516</v>
      </c>
      <c r="V28" s="41">
        <v>651</v>
      </c>
      <c r="W28" s="20">
        <f t="shared" si="4"/>
        <v>72.98206278026906</v>
      </c>
      <c r="X28" s="42">
        <v>17</v>
      </c>
      <c r="Y28" s="21">
        <f t="shared" si="5"/>
        <v>1.905829596412556</v>
      </c>
    </row>
    <row r="29" spans="1:25" s="6" customFormat="1" ht="18.75" thickBot="1">
      <c r="A29" s="5">
        <v>24</v>
      </c>
      <c r="B29" s="5"/>
      <c r="C29" s="35">
        <v>432</v>
      </c>
      <c r="D29" s="36">
        <v>486</v>
      </c>
      <c r="E29" s="23">
        <f t="shared" si="11"/>
        <v>918</v>
      </c>
      <c r="F29" s="37">
        <v>396</v>
      </c>
      <c r="G29" s="38">
        <v>439</v>
      </c>
      <c r="H29" s="24">
        <f t="shared" si="12"/>
        <v>835</v>
      </c>
      <c r="I29" s="20">
        <f t="shared" si="6"/>
        <v>90.95860566448802</v>
      </c>
      <c r="J29" s="39">
        <v>17</v>
      </c>
      <c r="K29" s="20">
        <f t="shared" si="7"/>
        <v>2.035928143712575</v>
      </c>
      <c r="L29" s="39">
        <v>14</v>
      </c>
      <c r="M29" s="20">
        <f t="shared" si="8"/>
        <v>1.6766467065868262</v>
      </c>
      <c r="N29" s="14">
        <f t="shared" si="9"/>
        <v>804</v>
      </c>
      <c r="O29" s="20">
        <f t="shared" si="10"/>
        <v>96.2874251497006</v>
      </c>
      <c r="P29" s="40">
        <v>9</v>
      </c>
      <c r="Q29" s="21">
        <f t="shared" si="1"/>
        <v>1.1194029850746268</v>
      </c>
      <c r="R29" s="41">
        <v>23</v>
      </c>
      <c r="S29" s="21">
        <f t="shared" si="2"/>
        <v>2.8606965174129355</v>
      </c>
      <c r="T29" s="41">
        <v>225</v>
      </c>
      <c r="U29" s="20">
        <f t="shared" si="3"/>
        <v>27.98507462686567</v>
      </c>
      <c r="V29" s="41">
        <v>528</v>
      </c>
      <c r="W29" s="20">
        <f t="shared" si="4"/>
        <v>65.67164179104478</v>
      </c>
      <c r="X29" s="42">
        <v>19</v>
      </c>
      <c r="Y29" s="21">
        <f t="shared" si="5"/>
        <v>2.36318407960199</v>
      </c>
    </row>
    <row r="30" spans="1:25" s="6" customFormat="1" ht="18.75" thickBot="1">
      <c r="A30" s="5">
        <v>25</v>
      </c>
      <c r="B30" s="5"/>
      <c r="C30" s="35">
        <v>458</v>
      </c>
      <c r="D30" s="36">
        <v>497</v>
      </c>
      <c r="E30" s="23">
        <f t="shared" si="11"/>
        <v>955</v>
      </c>
      <c r="F30" s="37">
        <v>408</v>
      </c>
      <c r="G30" s="38">
        <v>423</v>
      </c>
      <c r="H30" s="24">
        <f t="shared" si="12"/>
        <v>831</v>
      </c>
      <c r="I30" s="20">
        <f t="shared" si="6"/>
        <v>87.01570680628272</v>
      </c>
      <c r="J30" s="39">
        <v>29</v>
      </c>
      <c r="K30" s="20">
        <f t="shared" si="7"/>
        <v>3.489771359807461</v>
      </c>
      <c r="L30" s="39">
        <v>10</v>
      </c>
      <c r="M30" s="20">
        <f t="shared" si="8"/>
        <v>1.203369434416366</v>
      </c>
      <c r="N30" s="14">
        <f t="shared" si="9"/>
        <v>792</v>
      </c>
      <c r="O30" s="20">
        <f t="shared" si="10"/>
        <v>95.30685920577618</v>
      </c>
      <c r="P30" s="40">
        <v>19</v>
      </c>
      <c r="Q30" s="21">
        <f t="shared" si="1"/>
        <v>2.398989898989899</v>
      </c>
      <c r="R30" s="41">
        <v>22</v>
      </c>
      <c r="S30" s="21">
        <f t="shared" si="2"/>
        <v>2.7777777777777777</v>
      </c>
      <c r="T30" s="41">
        <v>210</v>
      </c>
      <c r="U30" s="20">
        <f t="shared" si="3"/>
        <v>26.515151515151516</v>
      </c>
      <c r="V30" s="41">
        <v>521</v>
      </c>
      <c r="W30" s="20">
        <f t="shared" si="4"/>
        <v>65.78282828282828</v>
      </c>
      <c r="X30" s="42">
        <v>20</v>
      </c>
      <c r="Y30" s="21">
        <f t="shared" si="5"/>
        <v>2.525252525252525</v>
      </c>
    </row>
    <row r="31" spans="1:25" s="6" customFormat="1" ht="18.75" thickBot="1">
      <c r="A31" s="5">
        <v>26</v>
      </c>
      <c r="B31" s="5"/>
      <c r="C31" s="35">
        <v>471</v>
      </c>
      <c r="D31" s="36">
        <v>502</v>
      </c>
      <c r="E31" s="23">
        <f t="shared" si="11"/>
        <v>973</v>
      </c>
      <c r="F31" s="37">
        <v>430</v>
      </c>
      <c r="G31" s="38">
        <v>443</v>
      </c>
      <c r="H31" s="24">
        <f t="shared" si="12"/>
        <v>873</v>
      </c>
      <c r="I31" s="20">
        <f t="shared" si="6"/>
        <v>89.72250770811922</v>
      </c>
      <c r="J31" s="39">
        <v>22</v>
      </c>
      <c r="K31" s="20">
        <f t="shared" si="7"/>
        <v>2.520045819014891</v>
      </c>
      <c r="L31" s="39">
        <v>20</v>
      </c>
      <c r="M31" s="20">
        <f t="shared" si="8"/>
        <v>2.290950744558992</v>
      </c>
      <c r="N31" s="14">
        <f t="shared" si="9"/>
        <v>831</v>
      </c>
      <c r="O31" s="20">
        <f t="shared" si="10"/>
        <v>95.18900343642612</v>
      </c>
      <c r="P31" s="40">
        <v>19</v>
      </c>
      <c r="Q31" s="21">
        <f t="shared" si="1"/>
        <v>2.286401925391095</v>
      </c>
      <c r="R31" s="41">
        <v>33</v>
      </c>
      <c r="S31" s="21">
        <f t="shared" si="2"/>
        <v>3.9711191335740073</v>
      </c>
      <c r="T31" s="41">
        <v>251</v>
      </c>
      <c r="U31" s="20">
        <f t="shared" si="3"/>
        <v>30.204572803850784</v>
      </c>
      <c r="V31" s="41">
        <v>522</v>
      </c>
      <c r="W31" s="20">
        <f t="shared" si="4"/>
        <v>62.81588447653429</v>
      </c>
      <c r="X31" s="42">
        <v>6</v>
      </c>
      <c r="Y31" s="21">
        <f t="shared" si="5"/>
        <v>0.7220216606498195</v>
      </c>
    </row>
    <row r="32" spans="1:25" s="6" customFormat="1" ht="18.75" thickBot="1">
      <c r="A32" s="5">
        <v>27</v>
      </c>
      <c r="B32" s="5"/>
      <c r="C32" s="35">
        <v>488</v>
      </c>
      <c r="D32" s="36">
        <v>482</v>
      </c>
      <c r="E32" s="23">
        <f t="shared" si="11"/>
        <v>970</v>
      </c>
      <c r="F32" s="37">
        <v>406</v>
      </c>
      <c r="G32" s="38">
        <v>423</v>
      </c>
      <c r="H32" s="24">
        <f t="shared" si="12"/>
        <v>829</v>
      </c>
      <c r="I32" s="20">
        <f t="shared" si="6"/>
        <v>85.4639175257732</v>
      </c>
      <c r="J32" s="39">
        <v>37</v>
      </c>
      <c r="K32" s="20">
        <f t="shared" si="7"/>
        <v>4.463208685162847</v>
      </c>
      <c r="L32" s="39">
        <v>12</v>
      </c>
      <c r="M32" s="20">
        <f t="shared" si="8"/>
        <v>1.4475271411338964</v>
      </c>
      <c r="N32" s="14">
        <f t="shared" si="9"/>
        <v>780</v>
      </c>
      <c r="O32" s="20">
        <f t="shared" si="10"/>
        <v>94.08926417370326</v>
      </c>
      <c r="P32" s="40">
        <v>12</v>
      </c>
      <c r="Q32" s="21">
        <f t="shared" si="1"/>
        <v>1.5384615384615385</v>
      </c>
      <c r="R32" s="41">
        <v>23</v>
      </c>
      <c r="S32" s="21">
        <f t="shared" si="2"/>
        <v>2.948717948717949</v>
      </c>
      <c r="T32" s="41">
        <v>185</v>
      </c>
      <c r="U32" s="20">
        <f t="shared" si="3"/>
        <v>23.71794871794872</v>
      </c>
      <c r="V32" s="41">
        <v>545</v>
      </c>
      <c r="W32" s="20">
        <f t="shared" si="4"/>
        <v>69.87179487179488</v>
      </c>
      <c r="X32" s="42">
        <v>15</v>
      </c>
      <c r="Y32" s="21">
        <f t="shared" si="5"/>
        <v>1.9230769230769231</v>
      </c>
    </row>
    <row r="33" spans="2:25" s="6" customFormat="1" ht="18.75" thickBot="1">
      <c r="B33" s="11" t="s">
        <v>12</v>
      </c>
      <c r="C33" s="8">
        <f>SUM(C6:C32)</f>
        <v>10666</v>
      </c>
      <c r="D33" s="22">
        <f>SUM(D6:D32)</f>
        <v>11360</v>
      </c>
      <c r="E33" s="34">
        <f>SUM(D33,C33)</f>
        <v>22026</v>
      </c>
      <c r="F33" s="25">
        <f>SUM(F6:F32)</f>
        <v>9745</v>
      </c>
      <c r="G33" s="25">
        <f>SUM(G6:G32)</f>
        <v>9951</v>
      </c>
      <c r="H33" s="26">
        <f>SUM(H6:H32)</f>
        <v>19696</v>
      </c>
      <c r="I33" s="27">
        <f t="shared" si="6"/>
        <v>89.4215926632162</v>
      </c>
      <c r="J33" s="28">
        <f>SUM(J6:J32)</f>
        <v>606</v>
      </c>
      <c r="K33" s="27">
        <f t="shared" si="7"/>
        <v>3.07676685621446</v>
      </c>
      <c r="L33" s="28">
        <f>SUM(L6:L32)</f>
        <v>430</v>
      </c>
      <c r="M33" s="27">
        <f t="shared" si="8"/>
        <v>2.183184402924452</v>
      </c>
      <c r="N33" s="29">
        <f t="shared" si="9"/>
        <v>18660</v>
      </c>
      <c r="O33" s="27">
        <f t="shared" si="10"/>
        <v>94.74004874086108</v>
      </c>
      <c r="P33" s="32">
        <f>SUM(P6:P32)</f>
        <v>370</v>
      </c>
      <c r="Q33" s="31">
        <f t="shared" si="1"/>
        <v>1.9828510182207932</v>
      </c>
      <c r="R33" s="33">
        <f>SUM(R6:R32)</f>
        <v>499</v>
      </c>
      <c r="S33" s="31">
        <f t="shared" si="2"/>
        <v>2.6741693461950695</v>
      </c>
      <c r="T33" s="28">
        <f>SUM(T6:T32)</f>
        <v>5601</v>
      </c>
      <c r="U33" s="27">
        <f t="shared" si="3"/>
        <v>30.016077170418008</v>
      </c>
      <c r="V33" s="28">
        <f>SUM(V6:V32)</f>
        <v>11861</v>
      </c>
      <c r="W33" s="27">
        <f t="shared" si="4"/>
        <v>63.563772775991424</v>
      </c>
      <c r="X33" s="30">
        <f>SUM(X6:X32)</f>
        <v>329</v>
      </c>
      <c r="Y33" s="31">
        <f t="shared" si="5"/>
        <v>1.7631296891747053</v>
      </c>
    </row>
    <row r="34" spans="7:25" ht="12.75">
      <c r="G34" s="16"/>
      <c r="H34" s="17"/>
      <c r="I34" s="16"/>
      <c r="X34" s="19"/>
      <c r="Y34" s="16"/>
    </row>
    <row r="35" spans="2:25" ht="18">
      <c r="B35" s="9" t="s">
        <v>19</v>
      </c>
      <c r="G35" s="16"/>
      <c r="H35" s="17"/>
      <c r="I35" s="16"/>
      <c r="X35" s="19"/>
      <c r="Y35" s="16"/>
    </row>
    <row r="36" spans="7:13" ht="12.75">
      <c r="G36" s="16"/>
      <c r="H36" s="17"/>
      <c r="I36" s="16"/>
      <c r="L36" s="19"/>
      <c r="M36" s="16"/>
    </row>
    <row r="37" spans="2:9" ht="18">
      <c r="B37" s="6" t="s">
        <v>21</v>
      </c>
      <c r="C37" s="6"/>
      <c r="D37" s="6"/>
      <c r="E37" s="6"/>
      <c r="F37" s="6"/>
      <c r="G37" s="18"/>
      <c r="H37" s="18"/>
      <c r="I37" s="16"/>
    </row>
  </sheetData>
  <mergeCells count="14">
    <mergeCell ref="X4:Y4"/>
    <mergeCell ref="F4:I4"/>
    <mergeCell ref="N4:O4"/>
    <mergeCell ref="V4:W4"/>
    <mergeCell ref="B4:B5"/>
    <mergeCell ref="C4:E4"/>
    <mergeCell ref="R4:S4"/>
    <mergeCell ref="A2:Y2"/>
    <mergeCell ref="A3:Y3"/>
    <mergeCell ref="A4:A5"/>
    <mergeCell ref="P4:Q4"/>
    <mergeCell ref="T4:U4"/>
    <mergeCell ref="J4:K4"/>
    <mergeCell ref="L4:M4"/>
  </mergeCells>
  <printOptions/>
  <pageMargins left="0.75" right="0.75" top="1" bottom="1" header="0.5" footer="0.5"/>
  <pageSetup fitToHeight="1" fitToWidth="1" horizontalDpi="600" verticalDpi="6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chesi</dc:creator>
  <cp:keywords/>
  <dc:description/>
  <cp:lastModifiedBy>chesi</cp:lastModifiedBy>
  <cp:lastPrinted>2013-12-05T07:29:31Z</cp:lastPrinted>
  <dcterms:created xsi:type="dcterms:W3CDTF">2013-09-03T06:46:10Z</dcterms:created>
  <dcterms:modified xsi:type="dcterms:W3CDTF">2014-03-20T12:25:33Z</dcterms:modified>
  <cp:category/>
  <cp:version/>
  <cp:contentType/>
  <cp:contentStatus/>
</cp:coreProperties>
</file>