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3"/>
  </bookViews>
  <sheets>
    <sheet name="Procreazione assistita" sheetId="1" r:id="rId1"/>
    <sheet name="Norme accesso" sheetId="2" r:id="rId2"/>
    <sheet name="Procreazione assistita " sheetId="3" r:id="rId3"/>
    <sheet name="Procreazione assistit" sheetId="4" r:id="rId4"/>
  </sheets>
  <definedNames>
    <definedName name="_xlnm.Print_Area" localSheetId="0">'Procreazione assistita'!$A$1:$X$36</definedName>
  </definedNames>
  <calcPr fullCalcOnLoad="1"/>
</workbook>
</file>

<file path=xl/sharedStrings.xml><?xml version="1.0" encoding="utf-8"?>
<sst xmlns="http://schemas.openxmlformats.org/spreadsheetml/2006/main" count="244" uniqueCount="37">
  <si>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</si>
  <si>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</si>
  <si>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</si>
  <si>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</si>
  <si>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</si>
  <si>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</si>
  <si>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</si>
  <si>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</si>
  <si>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</si>
  <si>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Totali</t>
  </si>
  <si>
    <t>Lista: SI</t>
  </si>
  <si>
    <t>Lista: NO</t>
  </si>
  <si>
    <t>Voti Nulli</t>
  </si>
  <si>
    <t>Contestate</t>
  </si>
  <si>
    <t>Voti Validi</t>
  </si>
  <si>
    <t xml:space="preserve">Votanti </t>
  </si>
  <si>
    <t>Bianche</t>
  </si>
  <si>
    <t>Nulle</t>
  </si>
  <si>
    <t>San Miniato</t>
  </si>
  <si>
    <t>San Miniato Basso</t>
  </si>
  <si>
    <t>La Scala</t>
  </si>
  <si>
    <t>La Serra</t>
  </si>
  <si>
    <t>Corazzano</t>
  </si>
  <si>
    <t>Balconevisi</t>
  </si>
  <si>
    <t>Ponte a Egola</t>
  </si>
  <si>
    <t>Ponte a Elsa</t>
  </si>
  <si>
    <t>Isola</t>
  </si>
  <si>
    <t>Stibbio</t>
  </si>
  <si>
    <t>San Romano c/o Stibbio</t>
  </si>
  <si>
    <t>Cigoli</t>
  </si>
  <si>
    <t>San Donato</t>
  </si>
  <si>
    <t>REFERENDUM: Procreazione medicalmente assistita – divieto di fecondazione eterologa 12-13/6/2005</t>
  </si>
  <si>
    <t>San Miniato Basso (ex 27)</t>
  </si>
  <si>
    <t>REFERENDUM: Procreazione medicalmente assistita – norme sulle finalità, sui diritti dei soggetti coinvolti e sui limiti all'accesso 12-13/6/2005</t>
  </si>
  <si>
    <t>Corrazzano</t>
  </si>
  <si>
    <t>REFERENDUM: Procreazione medicalmente assistita – norme sui limiti all'accesso   12-13/6/2005</t>
  </si>
  <si>
    <t>REFERENDUM: Norme sui diritti all'accesso 12-13/6/2005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</si>
</sst>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6"/>
      <name val="Arial"/>
      <family val="0"/>
    </font>
    <font>
      <b/>
      <sz val="14"/>
      <color indexed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A3" sqref="A3:W3"/>
    </sheetView>
  </sheetViews>
  <sheetFormatPr defaultColWidth="9.140625" defaultRowHeight="12.75"/>
  <cols>
    <col min="1" max="1" width="9.28125" style="53" customWidth="1"/>
    <col min="2" max="2" width="36.7109375" style="53" customWidth="1"/>
    <col min="3" max="15" width="8.00390625" style="53" customWidth="1"/>
    <col min="16" max="16" width="8.00390625" style="59" customWidth="1"/>
    <col min="17" max="17" width="8.00390625" style="53" customWidth="1"/>
    <col min="18" max="18" width="8.00390625" style="59" customWidth="1"/>
    <col min="19" max="23" width="8.00390625" style="53" customWidth="1"/>
    <col min="24" max="16384" width="9.140625" style="53" customWidth="1"/>
  </cols>
  <sheetData>
    <row r="1" spans="1:23" ht="28.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2"/>
      <c r="Q1" s="43"/>
      <c r="R1" s="42"/>
      <c r="S1" s="43"/>
      <c r="T1" s="43"/>
      <c r="U1" s="43"/>
      <c r="V1" s="43"/>
      <c r="W1" s="43"/>
    </row>
    <row r="2" spans="1:23" ht="34.5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30" customHeight="1" thickBot="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3" s="68" customFormat="1" ht="30" customHeight="1" thickBot="1">
      <c r="A4" s="30" t="s">
        <v>1</v>
      </c>
      <c r="B4" s="33" t="s">
        <v>2</v>
      </c>
      <c r="C4" s="35" t="s">
        <v>5</v>
      </c>
      <c r="D4" s="36"/>
      <c r="E4" s="37"/>
      <c r="F4" s="28" t="s">
        <v>15</v>
      </c>
      <c r="G4" s="31"/>
      <c r="H4" s="31"/>
      <c r="I4" s="32"/>
      <c r="J4" s="25" t="s">
        <v>16</v>
      </c>
      <c r="K4" s="26"/>
      <c r="L4" s="25" t="s">
        <v>17</v>
      </c>
      <c r="M4" s="27"/>
      <c r="N4" s="28" t="s">
        <v>12</v>
      </c>
      <c r="O4" s="29"/>
      <c r="P4" s="28" t="s">
        <v>13</v>
      </c>
      <c r="Q4" s="29"/>
      <c r="R4" s="28" t="s">
        <v>14</v>
      </c>
      <c r="S4" s="29"/>
      <c r="T4" s="24" t="s">
        <v>10</v>
      </c>
      <c r="U4" s="24"/>
      <c r="V4" s="24" t="s">
        <v>11</v>
      </c>
      <c r="W4" s="24"/>
    </row>
    <row r="5" spans="1:23" ht="30" customHeight="1" thickBot="1">
      <c r="A5" s="47"/>
      <c r="B5" s="3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6" t="s">
        <v>4</v>
      </c>
      <c r="J5" s="5" t="s">
        <v>3</v>
      </c>
      <c r="K5" s="7" t="s">
        <v>4</v>
      </c>
      <c r="L5" s="5" t="s">
        <v>3</v>
      </c>
      <c r="M5" s="6" t="s">
        <v>4</v>
      </c>
      <c r="N5" s="8" t="s">
        <v>3</v>
      </c>
      <c r="O5" s="6" t="s">
        <v>4</v>
      </c>
      <c r="P5" s="9" t="s">
        <v>3</v>
      </c>
      <c r="Q5" s="6" t="s">
        <v>4</v>
      </c>
      <c r="R5" s="9" t="s">
        <v>3</v>
      </c>
      <c r="S5" s="6" t="s">
        <v>4</v>
      </c>
      <c r="T5" s="8" t="s">
        <v>3</v>
      </c>
      <c r="U5" s="6" t="s">
        <v>4</v>
      </c>
      <c r="V5" s="8" t="s">
        <v>3</v>
      </c>
      <c r="W5" s="6" t="s">
        <v>4</v>
      </c>
    </row>
    <row r="6" spans="1:23" ht="15.75" thickBot="1">
      <c r="A6" s="13">
        <v>1</v>
      </c>
      <c r="B6" s="69" t="s">
        <v>18</v>
      </c>
      <c r="C6" s="13">
        <v>363</v>
      </c>
      <c r="D6" s="48">
        <v>425</v>
      </c>
      <c r="E6" s="10">
        <f>C6+D6</f>
        <v>788</v>
      </c>
      <c r="F6" s="13">
        <v>139</v>
      </c>
      <c r="G6" s="13">
        <v>165</v>
      </c>
      <c r="H6" s="13">
        <f>F6+G6</f>
        <v>304</v>
      </c>
      <c r="I6" s="49">
        <f>H6*100/E6</f>
        <v>38.578680203045685</v>
      </c>
      <c r="J6" s="11">
        <v>8</v>
      </c>
      <c r="K6" s="49">
        <f>IF(H6=0,"0",J6*100/H6)</f>
        <v>2.6315789473684212</v>
      </c>
      <c r="L6" s="11">
        <v>3</v>
      </c>
      <c r="M6" s="49">
        <f>IF(H6=0,"0",L6*100/H6)</f>
        <v>0.9868421052631579</v>
      </c>
      <c r="N6" s="50">
        <v>0</v>
      </c>
      <c r="O6" s="49">
        <f>IF(H6=0,"0",N6*100/H6)</f>
        <v>0</v>
      </c>
      <c r="P6" s="51">
        <v>0</v>
      </c>
      <c r="Q6" s="49">
        <f>IF(H6=0,"0",P6*100/H6)</f>
        <v>0</v>
      </c>
      <c r="R6" s="52">
        <f>H6-J6-L6-N6-P6</f>
        <v>293</v>
      </c>
      <c r="S6" s="49">
        <f>IF(R6=0,"0",R6*100/H6)</f>
        <v>96.38157894736842</v>
      </c>
      <c r="T6" s="12">
        <v>249</v>
      </c>
      <c r="U6" s="49">
        <f>IF(R6=0,"0",T6*100/R6)</f>
        <v>84.98293515358361</v>
      </c>
      <c r="V6" s="12">
        <v>44</v>
      </c>
      <c r="W6" s="49">
        <f>IF(R6=0,"0",V6*100/R6)</f>
        <v>15.017064846416382</v>
      </c>
    </row>
    <row r="7" spans="1:23" ht="15.75" thickBot="1">
      <c r="A7" s="13">
        <v>2</v>
      </c>
      <c r="B7" s="69" t="s">
        <v>18</v>
      </c>
      <c r="C7" s="13">
        <v>339</v>
      </c>
      <c r="D7" s="48">
        <v>416</v>
      </c>
      <c r="E7" s="10">
        <f aca="true" t="shared" si="0" ref="E7:E31">C7+D7</f>
        <v>755</v>
      </c>
      <c r="F7" s="13">
        <v>122</v>
      </c>
      <c r="G7" s="13">
        <v>151</v>
      </c>
      <c r="H7" s="13">
        <f aca="true" t="shared" si="1" ref="H7:H31">F7+G7</f>
        <v>273</v>
      </c>
      <c r="I7" s="49">
        <f aca="true" t="shared" si="2" ref="I7:I32">H7*100/E7</f>
        <v>36.158940397350996</v>
      </c>
      <c r="J7" s="13">
        <v>9</v>
      </c>
      <c r="K7" s="49">
        <f aca="true" t="shared" si="3" ref="K7:K32">IF(H7=0,"0",J7*100/H7)</f>
        <v>3.2967032967032965</v>
      </c>
      <c r="L7" s="13">
        <v>1</v>
      </c>
      <c r="M7" s="49">
        <f aca="true" t="shared" si="4" ref="M7:M32">IF(H7=0,"0",L7*100/H7)</f>
        <v>0.3663003663003663</v>
      </c>
      <c r="N7" s="50">
        <v>0</v>
      </c>
      <c r="O7" s="49">
        <f aca="true" t="shared" si="5" ref="O7:O32">IF(H7=0,"0",N7*100/H7)</f>
        <v>0</v>
      </c>
      <c r="P7" s="51">
        <v>0</v>
      </c>
      <c r="Q7" s="49">
        <f aca="true" t="shared" si="6" ref="Q7:Q32">IF(H7=0,"0",P7*100/H7)</f>
        <v>0</v>
      </c>
      <c r="R7" s="52">
        <f aca="true" t="shared" si="7" ref="R7:R32">H7-J7-L7-N7-P7</f>
        <v>263</v>
      </c>
      <c r="S7" s="49">
        <f aca="true" t="shared" si="8" ref="S7:S32">IF(R7=0,"0",R7*100/H7)</f>
        <v>96.33699633699634</v>
      </c>
      <c r="T7" s="12">
        <v>214</v>
      </c>
      <c r="U7" s="49">
        <f aca="true" t="shared" si="9" ref="U7:U32">IF(R7=0,"0",T7*100/R7)</f>
        <v>81.36882129277566</v>
      </c>
      <c r="V7" s="12">
        <v>49</v>
      </c>
      <c r="W7" s="49">
        <f aca="true" t="shared" si="10" ref="W7:W32">IF(R7=0,"0",V7*100/R7)</f>
        <v>18.631178707224336</v>
      </c>
    </row>
    <row r="8" spans="1:23" ht="15.75" thickBot="1">
      <c r="A8" s="13">
        <v>3</v>
      </c>
      <c r="B8" s="69" t="s">
        <v>18</v>
      </c>
      <c r="C8" s="13">
        <v>338</v>
      </c>
      <c r="D8" s="48">
        <v>404</v>
      </c>
      <c r="E8" s="10">
        <f t="shared" si="0"/>
        <v>742</v>
      </c>
      <c r="F8" s="13">
        <v>130</v>
      </c>
      <c r="G8" s="13">
        <v>146</v>
      </c>
      <c r="H8" s="13">
        <f t="shared" si="1"/>
        <v>276</v>
      </c>
      <c r="I8" s="49">
        <f t="shared" si="2"/>
        <v>37.19676549865229</v>
      </c>
      <c r="J8" s="13">
        <v>7</v>
      </c>
      <c r="K8" s="49">
        <f t="shared" si="3"/>
        <v>2.536231884057971</v>
      </c>
      <c r="L8" s="13">
        <v>1</v>
      </c>
      <c r="M8" s="49">
        <f t="shared" si="4"/>
        <v>0.36231884057971014</v>
      </c>
      <c r="N8" s="50">
        <v>0</v>
      </c>
      <c r="O8" s="49">
        <f t="shared" si="5"/>
        <v>0</v>
      </c>
      <c r="P8" s="51">
        <v>0</v>
      </c>
      <c r="Q8" s="49">
        <f t="shared" si="6"/>
        <v>0</v>
      </c>
      <c r="R8" s="52">
        <f t="shared" si="7"/>
        <v>268</v>
      </c>
      <c r="S8" s="49">
        <f t="shared" si="8"/>
        <v>97.10144927536231</v>
      </c>
      <c r="T8" s="12">
        <v>205</v>
      </c>
      <c r="U8" s="49">
        <f t="shared" si="9"/>
        <v>76.49253731343283</v>
      </c>
      <c r="V8" s="12">
        <v>63</v>
      </c>
      <c r="W8" s="49">
        <f t="shared" si="10"/>
        <v>23.507462686567163</v>
      </c>
    </row>
    <row r="9" spans="1:23" ht="15.75" thickBot="1">
      <c r="A9" s="13">
        <v>4</v>
      </c>
      <c r="B9" s="69" t="s">
        <v>18</v>
      </c>
      <c r="C9" s="13">
        <v>348</v>
      </c>
      <c r="D9" s="48">
        <v>341</v>
      </c>
      <c r="E9" s="10">
        <f t="shared" si="0"/>
        <v>689</v>
      </c>
      <c r="F9" s="13">
        <v>120</v>
      </c>
      <c r="G9" s="13">
        <v>112</v>
      </c>
      <c r="H9" s="13">
        <f t="shared" si="1"/>
        <v>232</v>
      </c>
      <c r="I9" s="49">
        <f t="shared" si="2"/>
        <v>33.671988388969524</v>
      </c>
      <c r="J9" s="13">
        <v>5</v>
      </c>
      <c r="K9" s="49">
        <f t="shared" si="3"/>
        <v>2.1551724137931036</v>
      </c>
      <c r="L9" s="13">
        <v>2</v>
      </c>
      <c r="M9" s="49">
        <f t="shared" si="4"/>
        <v>0.8620689655172413</v>
      </c>
      <c r="N9" s="50">
        <v>0</v>
      </c>
      <c r="O9" s="49">
        <f t="shared" si="5"/>
        <v>0</v>
      </c>
      <c r="P9" s="51">
        <v>0</v>
      </c>
      <c r="Q9" s="49">
        <f t="shared" si="6"/>
        <v>0</v>
      </c>
      <c r="R9" s="52">
        <f t="shared" si="7"/>
        <v>225</v>
      </c>
      <c r="S9" s="49">
        <f t="shared" si="8"/>
        <v>96.98275862068965</v>
      </c>
      <c r="T9" s="12">
        <v>187</v>
      </c>
      <c r="U9" s="49">
        <f t="shared" si="9"/>
        <v>83.11111111111111</v>
      </c>
      <c r="V9" s="12">
        <v>38</v>
      </c>
      <c r="W9" s="49">
        <f t="shared" si="10"/>
        <v>16.88888888888889</v>
      </c>
    </row>
    <row r="10" spans="1:23" ht="15.75" thickBot="1">
      <c r="A10" s="13">
        <v>5</v>
      </c>
      <c r="B10" s="69" t="s">
        <v>32</v>
      </c>
      <c r="C10" s="13">
        <v>472</v>
      </c>
      <c r="D10" s="48">
        <v>523</v>
      </c>
      <c r="E10" s="10">
        <f t="shared" si="0"/>
        <v>995</v>
      </c>
      <c r="F10" s="13">
        <v>209</v>
      </c>
      <c r="G10" s="13">
        <v>247</v>
      </c>
      <c r="H10" s="13">
        <f t="shared" si="1"/>
        <v>456</v>
      </c>
      <c r="I10" s="49">
        <f t="shared" si="2"/>
        <v>45.82914572864322</v>
      </c>
      <c r="J10" s="13">
        <v>12</v>
      </c>
      <c r="K10" s="49">
        <f t="shared" si="3"/>
        <v>2.6315789473684212</v>
      </c>
      <c r="L10" s="13">
        <v>1</v>
      </c>
      <c r="M10" s="49">
        <f t="shared" si="4"/>
        <v>0.21929824561403508</v>
      </c>
      <c r="N10" s="50">
        <v>0</v>
      </c>
      <c r="O10" s="49">
        <f t="shared" si="5"/>
        <v>0</v>
      </c>
      <c r="P10" s="51">
        <v>0</v>
      </c>
      <c r="Q10" s="49">
        <f t="shared" si="6"/>
        <v>0</v>
      </c>
      <c r="R10" s="52">
        <f t="shared" si="7"/>
        <v>443</v>
      </c>
      <c r="S10" s="49">
        <f t="shared" si="8"/>
        <v>97.14912280701755</v>
      </c>
      <c r="T10" s="12">
        <v>374</v>
      </c>
      <c r="U10" s="49">
        <f t="shared" si="9"/>
        <v>84.42437923250564</v>
      </c>
      <c r="V10" s="12">
        <v>69</v>
      </c>
      <c r="W10" s="49">
        <f t="shared" si="10"/>
        <v>15.575620767494357</v>
      </c>
    </row>
    <row r="11" spans="1:23" ht="15.75" thickBot="1">
      <c r="A11" s="13">
        <v>6</v>
      </c>
      <c r="B11" s="69" t="s">
        <v>20</v>
      </c>
      <c r="C11" s="13">
        <v>437</v>
      </c>
      <c r="D11" s="48">
        <v>442</v>
      </c>
      <c r="E11" s="10">
        <f t="shared" si="0"/>
        <v>879</v>
      </c>
      <c r="F11" s="13">
        <v>161</v>
      </c>
      <c r="G11" s="13">
        <v>165</v>
      </c>
      <c r="H11" s="13">
        <f t="shared" si="1"/>
        <v>326</v>
      </c>
      <c r="I11" s="49">
        <f t="shared" si="2"/>
        <v>37.087599544937426</v>
      </c>
      <c r="J11" s="13">
        <v>9</v>
      </c>
      <c r="K11" s="49">
        <f t="shared" si="3"/>
        <v>2.7607361963190185</v>
      </c>
      <c r="L11" s="13">
        <v>4</v>
      </c>
      <c r="M11" s="49">
        <f t="shared" si="4"/>
        <v>1.2269938650306749</v>
      </c>
      <c r="N11" s="50">
        <v>0</v>
      </c>
      <c r="O11" s="49">
        <f t="shared" si="5"/>
        <v>0</v>
      </c>
      <c r="P11" s="51">
        <v>0</v>
      </c>
      <c r="Q11" s="49">
        <f t="shared" si="6"/>
        <v>0</v>
      </c>
      <c r="R11" s="52">
        <f t="shared" si="7"/>
        <v>313</v>
      </c>
      <c r="S11" s="49">
        <f t="shared" si="8"/>
        <v>96.0122699386503</v>
      </c>
      <c r="T11" s="12">
        <v>266</v>
      </c>
      <c r="U11" s="49">
        <f t="shared" si="9"/>
        <v>84.98402555910543</v>
      </c>
      <c r="V11" s="12">
        <v>47</v>
      </c>
      <c r="W11" s="49">
        <f t="shared" si="10"/>
        <v>15.015974440894569</v>
      </c>
    </row>
    <row r="12" spans="1:23" ht="15.75" thickBot="1">
      <c r="A12" s="13">
        <v>7</v>
      </c>
      <c r="B12" s="69" t="s">
        <v>20</v>
      </c>
      <c r="C12" s="13">
        <v>318</v>
      </c>
      <c r="D12" s="48">
        <v>334</v>
      </c>
      <c r="E12" s="10">
        <f t="shared" si="0"/>
        <v>652</v>
      </c>
      <c r="F12" s="13">
        <v>131</v>
      </c>
      <c r="G12" s="13">
        <v>140</v>
      </c>
      <c r="H12" s="13">
        <f t="shared" si="1"/>
        <v>271</v>
      </c>
      <c r="I12" s="49">
        <f t="shared" si="2"/>
        <v>41.56441717791411</v>
      </c>
      <c r="J12" s="13">
        <v>3</v>
      </c>
      <c r="K12" s="49">
        <f t="shared" si="3"/>
        <v>1.1070110701107012</v>
      </c>
      <c r="L12" s="13">
        <v>1</v>
      </c>
      <c r="M12" s="49">
        <f t="shared" si="4"/>
        <v>0.36900369003690037</v>
      </c>
      <c r="N12" s="50">
        <v>0</v>
      </c>
      <c r="O12" s="49">
        <f t="shared" si="5"/>
        <v>0</v>
      </c>
      <c r="P12" s="51">
        <v>0</v>
      </c>
      <c r="Q12" s="49">
        <f t="shared" si="6"/>
        <v>0</v>
      </c>
      <c r="R12" s="52">
        <f t="shared" si="7"/>
        <v>267</v>
      </c>
      <c r="S12" s="49">
        <f t="shared" si="8"/>
        <v>98.5239852398524</v>
      </c>
      <c r="T12" s="12">
        <v>231</v>
      </c>
      <c r="U12" s="49">
        <f t="shared" si="9"/>
        <v>86.51685393258427</v>
      </c>
      <c r="V12" s="12">
        <v>36</v>
      </c>
      <c r="W12" s="49">
        <f t="shared" si="10"/>
        <v>13.48314606741573</v>
      </c>
    </row>
    <row r="13" spans="1:23" ht="15.75" thickBot="1">
      <c r="A13" s="13">
        <v>8</v>
      </c>
      <c r="B13" s="69" t="s">
        <v>21</v>
      </c>
      <c r="C13" s="13">
        <v>452</v>
      </c>
      <c r="D13" s="48">
        <v>463</v>
      </c>
      <c r="E13" s="10">
        <f t="shared" si="0"/>
        <v>915</v>
      </c>
      <c r="F13" s="13">
        <v>194</v>
      </c>
      <c r="G13" s="13">
        <v>206</v>
      </c>
      <c r="H13" s="13">
        <f t="shared" si="1"/>
        <v>400</v>
      </c>
      <c r="I13" s="49">
        <f t="shared" si="2"/>
        <v>43.71584699453552</v>
      </c>
      <c r="J13" s="13">
        <v>9</v>
      </c>
      <c r="K13" s="49">
        <f t="shared" si="3"/>
        <v>2.25</v>
      </c>
      <c r="L13" s="13">
        <v>3</v>
      </c>
      <c r="M13" s="49">
        <f t="shared" si="4"/>
        <v>0.75</v>
      </c>
      <c r="N13" s="50">
        <v>0</v>
      </c>
      <c r="O13" s="49">
        <f t="shared" si="5"/>
        <v>0</v>
      </c>
      <c r="P13" s="51">
        <v>0</v>
      </c>
      <c r="Q13" s="49">
        <f t="shared" si="6"/>
        <v>0</v>
      </c>
      <c r="R13" s="52">
        <f t="shared" si="7"/>
        <v>388</v>
      </c>
      <c r="S13" s="49">
        <f t="shared" si="8"/>
        <v>97</v>
      </c>
      <c r="T13" s="12">
        <v>322</v>
      </c>
      <c r="U13" s="49">
        <f t="shared" si="9"/>
        <v>82.98969072164948</v>
      </c>
      <c r="V13" s="12">
        <v>66</v>
      </c>
      <c r="W13" s="49">
        <f t="shared" si="10"/>
        <v>17.010309278350515</v>
      </c>
    </row>
    <row r="14" spans="1:23" ht="15.75" thickBot="1">
      <c r="A14" s="13">
        <v>9</v>
      </c>
      <c r="B14" s="69" t="s">
        <v>22</v>
      </c>
      <c r="C14" s="13">
        <v>233</v>
      </c>
      <c r="D14" s="48">
        <v>218</v>
      </c>
      <c r="E14" s="10">
        <f t="shared" si="0"/>
        <v>451</v>
      </c>
      <c r="F14" s="13">
        <v>125</v>
      </c>
      <c r="G14" s="13">
        <v>125</v>
      </c>
      <c r="H14" s="13">
        <f t="shared" si="1"/>
        <v>250</v>
      </c>
      <c r="I14" s="49">
        <f t="shared" si="2"/>
        <v>55.432372505543235</v>
      </c>
      <c r="J14" s="13">
        <v>5</v>
      </c>
      <c r="K14" s="49">
        <f t="shared" si="3"/>
        <v>2</v>
      </c>
      <c r="L14" s="13">
        <v>1</v>
      </c>
      <c r="M14" s="49">
        <f t="shared" si="4"/>
        <v>0.4</v>
      </c>
      <c r="N14" s="50">
        <v>0</v>
      </c>
      <c r="O14" s="49">
        <f t="shared" si="5"/>
        <v>0</v>
      </c>
      <c r="P14" s="51">
        <v>0</v>
      </c>
      <c r="Q14" s="49">
        <f t="shared" si="6"/>
        <v>0</v>
      </c>
      <c r="R14" s="52">
        <f t="shared" si="7"/>
        <v>244</v>
      </c>
      <c r="S14" s="49">
        <f t="shared" si="8"/>
        <v>97.6</v>
      </c>
      <c r="T14" s="12">
        <v>221</v>
      </c>
      <c r="U14" s="49">
        <f t="shared" si="9"/>
        <v>90.57377049180327</v>
      </c>
      <c r="V14" s="12">
        <v>23</v>
      </c>
      <c r="W14" s="49">
        <f t="shared" si="10"/>
        <v>9.426229508196721</v>
      </c>
    </row>
    <row r="15" spans="1:23" ht="15.75" thickBot="1">
      <c r="A15" s="13">
        <v>10</v>
      </c>
      <c r="B15" s="69" t="s">
        <v>23</v>
      </c>
      <c r="C15" s="13">
        <v>153</v>
      </c>
      <c r="D15" s="48">
        <v>148</v>
      </c>
      <c r="E15" s="10">
        <f t="shared" si="0"/>
        <v>301</v>
      </c>
      <c r="F15" s="13">
        <v>56</v>
      </c>
      <c r="G15" s="13">
        <v>52</v>
      </c>
      <c r="H15" s="13">
        <f t="shared" si="1"/>
        <v>108</v>
      </c>
      <c r="I15" s="49">
        <f t="shared" si="2"/>
        <v>35.880398671096344</v>
      </c>
      <c r="J15" s="13">
        <v>2</v>
      </c>
      <c r="K15" s="49">
        <f t="shared" si="3"/>
        <v>1.8518518518518519</v>
      </c>
      <c r="L15" s="13">
        <v>2</v>
      </c>
      <c r="M15" s="49">
        <f t="shared" si="4"/>
        <v>1.8518518518518519</v>
      </c>
      <c r="N15" s="50">
        <v>0</v>
      </c>
      <c r="O15" s="49">
        <f t="shared" si="5"/>
        <v>0</v>
      </c>
      <c r="P15" s="51">
        <v>0</v>
      </c>
      <c r="Q15" s="49">
        <f t="shared" si="6"/>
        <v>0</v>
      </c>
      <c r="R15" s="52">
        <f t="shared" si="7"/>
        <v>104</v>
      </c>
      <c r="S15" s="49">
        <f t="shared" si="8"/>
        <v>96.29629629629629</v>
      </c>
      <c r="T15" s="12">
        <v>85</v>
      </c>
      <c r="U15" s="49">
        <f t="shared" si="9"/>
        <v>81.73076923076923</v>
      </c>
      <c r="V15" s="12">
        <v>19</v>
      </c>
      <c r="W15" s="49">
        <f t="shared" si="10"/>
        <v>18.26923076923077</v>
      </c>
    </row>
    <row r="16" spans="1:23" ht="15.75" thickBot="1">
      <c r="A16" s="13">
        <v>11</v>
      </c>
      <c r="B16" s="69" t="s">
        <v>24</v>
      </c>
      <c r="C16" s="13">
        <v>422</v>
      </c>
      <c r="D16" s="48">
        <v>471</v>
      </c>
      <c r="E16" s="10">
        <f t="shared" si="0"/>
        <v>893</v>
      </c>
      <c r="F16" s="13">
        <v>189</v>
      </c>
      <c r="G16" s="13">
        <v>211</v>
      </c>
      <c r="H16" s="13">
        <f t="shared" si="1"/>
        <v>400</v>
      </c>
      <c r="I16" s="49">
        <f t="shared" si="2"/>
        <v>44.79283314669653</v>
      </c>
      <c r="J16" s="13">
        <v>7</v>
      </c>
      <c r="K16" s="49">
        <f t="shared" si="3"/>
        <v>1.75</v>
      </c>
      <c r="L16" s="13">
        <v>1</v>
      </c>
      <c r="M16" s="49">
        <f t="shared" si="4"/>
        <v>0.25</v>
      </c>
      <c r="N16" s="50">
        <v>0</v>
      </c>
      <c r="O16" s="49">
        <f t="shared" si="5"/>
        <v>0</v>
      </c>
      <c r="P16" s="51">
        <v>0</v>
      </c>
      <c r="Q16" s="49">
        <f t="shared" si="6"/>
        <v>0</v>
      </c>
      <c r="R16" s="52">
        <f t="shared" si="7"/>
        <v>392</v>
      </c>
      <c r="S16" s="49">
        <f t="shared" si="8"/>
        <v>98</v>
      </c>
      <c r="T16" s="12">
        <v>339</v>
      </c>
      <c r="U16" s="49">
        <f t="shared" si="9"/>
        <v>86.4795918367347</v>
      </c>
      <c r="V16" s="12">
        <v>53</v>
      </c>
      <c r="W16" s="49">
        <f t="shared" si="10"/>
        <v>13.520408163265307</v>
      </c>
    </row>
    <row r="17" spans="1:23" ht="15.75" thickBot="1">
      <c r="A17" s="13">
        <v>12</v>
      </c>
      <c r="B17" s="69" t="s">
        <v>24</v>
      </c>
      <c r="C17" s="13">
        <v>467</v>
      </c>
      <c r="D17" s="48">
        <v>485</v>
      </c>
      <c r="E17" s="10">
        <f t="shared" si="0"/>
        <v>952</v>
      </c>
      <c r="F17" s="13">
        <v>159</v>
      </c>
      <c r="G17" s="13">
        <v>182</v>
      </c>
      <c r="H17" s="13">
        <f t="shared" si="1"/>
        <v>341</v>
      </c>
      <c r="I17" s="49">
        <f t="shared" si="2"/>
        <v>35.819327731092436</v>
      </c>
      <c r="J17" s="13">
        <v>11</v>
      </c>
      <c r="K17" s="49">
        <f t="shared" si="3"/>
        <v>3.225806451612903</v>
      </c>
      <c r="L17" s="13">
        <v>7</v>
      </c>
      <c r="M17" s="49">
        <f t="shared" si="4"/>
        <v>2.0527859237536656</v>
      </c>
      <c r="N17" s="50">
        <v>0</v>
      </c>
      <c r="O17" s="49">
        <f t="shared" si="5"/>
        <v>0</v>
      </c>
      <c r="P17" s="51">
        <v>0</v>
      </c>
      <c r="Q17" s="49">
        <f t="shared" si="6"/>
        <v>0</v>
      </c>
      <c r="R17" s="52">
        <f t="shared" si="7"/>
        <v>323</v>
      </c>
      <c r="S17" s="49">
        <f t="shared" si="8"/>
        <v>94.72140762463343</v>
      </c>
      <c r="T17" s="12">
        <v>274</v>
      </c>
      <c r="U17" s="49">
        <f t="shared" si="9"/>
        <v>84.82972136222911</v>
      </c>
      <c r="V17" s="12">
        <v>49</v>
      </c>
      <c r="W17" s="49">
        <f t="shared" si="10"/>
        <v>15.170278637770897</v>
      </c>
    </row>
    <row r="18" spans="1:23" ht="15.75" thickBot="1">
      <c r="A18" s="13">
        <v>13</v>
      </c>
      <c r="B18" s="69" t="s">
        <v>24</v>
      </c>
      <c r="C18" s="13">
        <v>522</v>
      </c>
      <c r="D18" s="48">
        <v>553</v>
      </c>
      <c r="E18" s="10">
        <f t="shared" si="0"/>
        <v>1075</v>
      </c>
      <c r="F18" s="13">
        <v>224</v>
      </c>
      <c r="G18" s="13">
        <v>222</v>
      </c>
      <c r="H18" s="13">
        <f t="shared" si="1"/>
        <v>446</v>
      </c>
      <c r="I18" s="49">
        <f t="shared" si="2"/>
        <v>41.48837209302326</v>
      </c>
      <c r="J18" s="13">
        <v>23</v>
      </c>
      <c r="K18" s="49">
        <f t="shared" si="3"/>
        <v>5.15695067264574</v>
      </c>
      <c r="L18" s="13">
        <v>3</v>
      </c>
      <c r="M18" s="49">
        <f t="shared" si="4"/>
        <v>0.672645739910314</v>
      </c>
      <c r="N18" s="50">
        <v>0</v>
      </c>
      <c r="O18" s="49">
        <f t="shared" si="5"/>
        <v>0</v>
      </c>
      <c r="P18" s="51">
        <v>0</v>
      </c>
      <c r="Q18" s="49">
        <f t="shared" si="6"/>
        <v>0</v>
      </c>
      <c r="R18" s="52">
        <f t="shared" si="7"/>
        <v>420</v>
      </c>
      <c r="S18" s="49">
        <f t="shared" si="8"/>
        <v>94.17040358744394</v>
      </c>
      <c r="T18" s="12">
        <v>375</v>
      </c>
      <c r="U18" s="49">
        <f t="shared" si="9"/>
        <v>89.28571428571429</v>
      </c>
      <c r="V18" s="12">
        <v>45</v>
      </c>
      <c r="W18" s="49">
        <f t="shared" si="10"/>
        <v>10.714285714285714</v>
      </c>
    </row>
    <row r="19" spans="1:23" ht="15.75" thickBot="1">
      <c r="A19" s="13">
        <v>14</v>
      </c>
      <c r="B19" s="69" t="s">
        <v>24</v>
      </c>
      <c r="C19" s="13">
        <v>516</v>
      </c>
      <c r="D19" s="48">
        <v>561</v>
      </c>
      <c r="E19" s="10">
        <f t="shared" si="0"/>
        <v>1077</v>
      </c>
      <c r="F19" s="13">
        <v>226</v>
      </c>
      <c r="G19" s="13">
        <v>228</v>
      </c>
      <c r="H19" s="13">
        <f t="shared" si="1"/>
        <v>454</v>
      </c>
      <c r="I19" s="49">
        <f t="shared" si="2"/>
        <v>42.15413184772516</v>
      </c>
      <c r="J19" s="13">
        <v>14</v>
      </c>
      <c r="K19" s="49">
        <f t="shared" si="3"/>
        <v>3.0837004405286343</v>
      </c>
      <c r="L19" s="13">
        <v>0</v>
      </c>
      <c r="M19" s="49">
        <f t="shared" si="4"/>
        <v>0</v>
      </c>
      <c r="N19" s="50">
        <v>0</v>
      </c>
      <c r="O19" s="49">
        <f t="shared" si="5"/>
        <v>0</v>
      </c>
      <c r="P19" s="51">
        <v>0</v>
      </c>
      <c r="Q19" s="49">
        <f t="shared" si="6"/>
        <v>0</v>
      </c>
      <c r="R19" s="52">
        <f t="shared" si="7"/>
        <v>440</v>
      </c>
      <c r="S19" s="49">
        <f t="shared" si="8"/>
        <v>96.91629955947137</v>
      </c>
      <c r="T19" s="12">
        <v>387</v>
      </c>
      <c r="U19" s="49">
        <f t="shared" si="9"/>
        <v>87.95454545454545</v>
      </c>
      <c r="V19" s="12">
        <v>53</v>
      </c>
      <c r="W19" s="49">
        <f t="shared" si="10"/>
        <v>12.045454545454545</v>
      </c>
    </row>
    <row r="20" spans="1:23" ht="15.75" thickBot="1">
      <c r="A20" s="13">
        <v>15</v>
      </c>
      <c r="B20" s="69" t="s">
        <v>25</v>
      </c>
      <c r="C20" s="13">
        <v>613</v>
      </c>
      <c r="D20" s="48">
        <v>649</v>
      </c>
      <c r="E20" s="10">
        <f t="shared" si="0"/>
        <v>1262</v>
      </c>
      <c r="F20" s="13">
        <v>299</v>
      </c>
      <c r="G20" s="13">
        <v>292</v>
      </c>
      <c r="H20" s="13">
        <f t="shared" si="1"/>
        <v>591</v>
      </c>
      <c r="I20" s="49">
        <f t="shared" si="2"/>
        <v>46.830427892234546</v>
      </c>
      <c r="J20" s="13">
        <v>16</v>
      </c>
      <c r="K20" s="49">
        <f t="shared" si="3"/>
        <v>2.707275803722504</v>
      </c>
      <c r="L20" s="13">
        <v>5</v>
      </c>
      <c r="M20" s="49">
        <f t="shared" si="4"/>
        <v>0.8460236886632826</v>
      </c>
      <c r="N20" s="50">
        <v>0</v>
      </c>
      <c r="O20" s="49">
        <f t="shared" si="5"/>
        <v>0</v>
      </c>
      <c r="P20" s="51">
        <v>0</v>
      </c>
      <c r="Q20" s="49">
        <f t="shared" si="6"/>
        <v>0</v>
      </c>
      <c r="R20" s="52">
        <f t="shared" si="7"/>
        <v>570</v>
      </c>
      <c r="S20" s="49">
        <f t="shared" si="8"/>
        <v>96.44670050761421</v>
      </c>
      <c r="T20" s="12">
        <v>507</v>
      </c>
      <c r="U20" s="49">
        <f t="shared" si="9"/>
        <v>88.94736842105263</v>
      </c>
      <c r="V20" s="12">
        <v>63</v>
      </c>
      <c r="W20" s="49">
        <f t="shared" si="10"/>
        <v>11.052631578947368</v>
      </c>
    </row>
    <row r="21" spans="1:23" ht="15.75" thickBot="1">
      <c r="A21" s="13">
        <v>16</v>
      </c>
      <c r="B21" s="69" t="s">
        <v>26</v>
      </c>
      <c r="C21" s="13">
        <v>302</v>
      </c>
      <c r="D21" s="48">
        <v>301</v>
      </c>
      <c r="E21" s="10">
        <f t="shared" si="0"/>
        <v>603</v>
      </c>
      <c r="F21" s="13">
        <v>165</v>
      </c>
      <c r="G21" s="13">
        <v>159</v>
      </c>
      <c r="H21" s="13">
        <f t="shared" si="1"/>
        <v>324</v>
      </c>
      <c r="I21" s="49">
        <f t="shared" si="2"/>
        <v>53.73134328358209</v>
      </c>
      <c r="J21" s="13">
        <v>4</v>
      </c>
      <c r="K21" s="49">
        <f t="shared" si="3"/>
        <v>1.2345679012345678</v>
      </c>
      <c r="L21" s="13">
        <v>5</v>
      </c>
      <c r="M21" s="49">
        <f t="shared" si="4"/>
        <v>1.5432098765432098</v>
      </c>
      <c r="N21" s="50">
        <v>0</v>
      </c>
      <c r="O21" s="49">
        <f t="shared" si="5"/>
        <v>0</v>
      </c>
      <c r="P21" s="51">
        <v>0</v>
      </c>
      <c r="Q21" s="49">
        <f t="shared" si="6"/>
        <v>0</v>
      </c>
      <c r="R21" s="52">
        <f t="shared" si="7"/>
        <v>315</v>
      </c>
      <c r="S21" s="49">
        <f t="shared" si="8"/>
        <v>97.22222222222223</v>
      </c>
      <c r="T21" s="12">
        <v>266</v>
      </c>
      <c r="U21" s="49">
        <f t="shared" si="9"/>
        <v>84.44444444444444</v>
      </c>
      <c r="V21" s="12">
        <v>49</v>
      </c>
      <c r="W21" s="49">
        <f t="shared" si="10"/>
        <v>15.555555555555555</v>
      </c>
    </row>
    <row r="22" spans="1:23" ht="15.75" thickBot="1">
      <c r="A22" s="13">
        <v>17</v>
      </c>
      <c r="B22" s="69" t="s">
        <v>27</v>
      </c>
      <c r="C22" s="13">
        <v>295</v>
      </c>
      <c r="D22" s="48">
        <v>307</v>
      </c>
      <c r="E22" s="10">
        <f t="shared" si="0"/>
        <v>602</v>
      </c>
      <c r="F22" s="13">
        <v>115</v>
      </c>
      <c r="G22" s="13">
        <v>113</v>
      </c>
      <c r="H22" s="13">
        <f t="shared" si="1"/>
        <v>228</v>
      </c>
      <c r="I22" s="49">
        <f t="shared" si="2"/>
        <v>37.87375415282392</v>
      </c>
      <c r="J22" s="13">
        <v>5</v>
      </c>
      <c r="K22" s="49">
        <f t="shared" si="3"/>
        <v>2.192982456140351</v>
      </c>
      <c r="L22" s="13">
        <v>5</v>
      </c>
      <c r="M22" s="49">
        <f t="shared" si="4"/>
        <v>2.192982456140351</v>
      </c>
      <c r="N22" s="50">
        <v>0</v>
      </c>
      <c r="O22" s="49">
        <f t="shared" si="5"/>
        <v>0</v>
      </c>
      <c r="P22" s="51">
        <v>0</v>
      </c>
      <c r="Q22" s="49">
        <f t="shared" si="6"/>
        <v>0</v>
      </c>
      <c r="R22" s="52">
        <f t="shared" si="7"/>
        <v>218</v>
      </c>
      <c r="S22" s="49">
        <f t="shared" si="8"/>
        <v>95.6140350877193</v>
      </c>
      <c r="T22" s="12">
        <v>191</v>
      </c>
      <c r="U22" s="49">
        <f t="shared" si="9"/>
        <v>87.61467889908256</v>
      </c>
      <c r="V22" s="12">
        <v>27</v>
      </c>
      <c r="W22" s="49">
        <f t="shared" si="10"/>
        <v>12.385321100917432</v>
      </c>
    </row>
    <row r="23" spans="1:23" ht="15.75" thickBot="1">
      <c r="A23" s="13">
        <v>18</v>
      </c>
      <c r="B23" s="69" t="s">
        <v>28</v>
      </c>
      <c r="C23" s="13">
        <v>350</v>
      </c>
      <c r="D23" s="48">
        <v>369</v>
      </c>
      <c r="E23" s="10">
        <f t="shared" si="0"/>
        <v>719</v>
      </c>
      <c r="F23" s="13">
        <v>118</v>
      </c>
      <c r="G23" s="13">
        <v>114</v>
      </c>
      <c r="H23" s="13">
        <f t="shared" si="1"/>
        <v>232</v>
      </c>
      <c r="I23" s="49">
        <f t="shared" si="2"/>
        <v>32.26703755215577</v>
      </c>
      <c r="J23" s="13">
        <v>2</v>
      </c>
      <c r="K23" s="49">
        <f t="shared" si="3"/>
        <v>0.8620689655172413</v>
      </c>
      <c r="L23" s="13">
        <v>1</v>
      </c>
      <c r="M23" s="49">
        <f t="shared" si="4"/>
        <v>0.43103448275862066</v>
      </c>
      <c r="N23" s="50">
        <v>0</v>
      </c>
      <c r="O23" s="49">
        <f t="shared" si="5"/>
        <v>0</v>
      </c>
      <c r="P23" s="51">
        <v>0</v>
      </c>
      <c r="Q23" s="49">
        <f t="shared" si="6"/>
        <v>0</v>
      </c>
      <c r="R23" s="52">
        <f t="shared" si="7"/>
        <v>229</v>
      </c>
      <c r="S23" s="49">
        <f t="shared" si="8"/>
        <v>98.70689655172414</v>
      </c>
      <c r="T23" s="12">
        <v>200</v>
      </c>
      <c r="U23" s="49">
        <f t="shared" si="9"/>
        <v>87.33624454148472</v>
      </c>
      <c r="V23" s="12">
        <v>29</v>
      </c>
      <c r="W23" s="49">
        <f t="shared" si="10"/>
        <v>12.663755458515285</v>
      </c>
    </row>
    <row r="24" spans="1:23" ht="15.75" thickBot="1">
      <c r="A24" s="13">
        <v>19</v>
      </c>
      <c r="B24" s="69" t="s">
        <v>29</v>
      </c>
      <c r="C24" s="13">
        <v>590</v>
      </c>
      <c r="D24" s="48">
        <v>611</v>
      </c>
      <c r="E24" s="10">
        <f t="shared" si="0"/>
        <v>1201</v>
      </c>
      <c r="F24" s="13">
        <v>260</v>
      </c>
      <c r="G24" s="13">
        <v>287</v>
      </c>
      <c r="H24" s="13">
        <f t="shared" si="1"/>
        <v>547</v>
      </c>
      <c r="I24" s="49">
        <f t="shared" si="2"/>
        <v>45.54537885095753</v>
      </c>
      <c r="J24" s="13">
        <v>8</v>
      </c>
      <c r="K24" s="49">
        <f t="shared" si="3"/>
        <v>1.4625228519195612</v>
      </c>
      <c r="L24" s="13">
        <v>2</v>
      </c>
      <c r="M24" s="49">
        <f t="shared" si="4"/>
        <v>0.3656307129798903</v>
      </c>
      <c r="N24" s="50">
        <v>0</v>
      </c>
      <c r="O24" s="49">
        <f t="shared" si="5"/>
        <v>0</v>
      </c>
      <c r="P24" s="51">
        <v>0</v>
      </c>
      <c r="Q24" s="49">
        <f t="shared" si="6"/>
        <v>0</v>
      </c>
      <c r="R24" s="52">
        <f t="shared" si="7"/>
        <v>537</v>
      </c>
      <c r="S24" s="49">
        <f t="shared" si="8"/>
        <v>98.17184643510055</v>
      </c>
      <c r="T24" s="12">
        <v>472</v>
      </c>
      <c r="U24" s="49">
        <f t="shared" si="9"/>
        <v>87.89571694599627</v>
      </c>
      <c r="V24" s="12">
        <v>65</v>
      </c>
      <c r="W24" s="49">
        <f t="shared" si="10"/>
        <v>12.104283054003725</v>
      </c>
    </row>
    <row r="25" spans="1:23" ht="15.75" thickBot="1">
      <c r="A25" s="13">
        <v>20</v>
      </c>
      <c r="B25" s="69" t="s">
        <v>30</v>
      </c>
      <c r="C25" s="13">
        <v>422</v>
      </c>
      <c r="D25" s="48">
        <v>412</v>
      </c>
      <c r="E25" s="10">
        <f t="shared" si="0"/>
        <v>834</v>
      </c>
      <c r="F25" s="13">
        <v>162</v>
      </c>
      <c r="G25" s="13">
        <v>156</v>
      </c>
      <c r="H25" s="13">
        <f t="shared" si="1"/>
        <v>318</v>
      </c>
      <c r="I25" s="49">
        <f t="shared" si="2"/>
        <v>38.1294964028777</v>
      </c>
      <c r="J25" s="13">
        <v>8</v>
      </c>
      <c r="K25" s="49">
        <f t="shared" si="3"/>
        <v>2.5157232704402515</v>
      </c>
      <c r="L25" s="13">
        <v>1</v>
      </c>
      <c r="M25" s="49">
        <f t="shared" si="4"/>
        <v>0.31446540880503143</v>
      </c>
      <c r="N25" s="50">
        <v>0</v>
      </c>
      <c r="O25" s="49">
        <f t="shared" si="5"/>
        <v>0</v>
      </c>
      <c r="P25" s="51">
        <v>0</v>
      </c>
      <c r="Q25" s="49">
        <f t="shared" si="6"/>
        <v>0</v>
      </c>
      <c r="R25" s="52">
        <f t="shared" si="7"/>
        <v>309</v>
      </c>
      <c r="S25" s="49">
        <f t="shared" si="8"/>
        <v>97.16981132075472</v>
      </c>
      <c r="T25" s="12">
        <v>262</v>
      </c>
      <c r="U25" s="49">
        <f t="shared" si="9"/>
        <v>84.78964401294499</v>
      </c>
      <c r="V25" s="12">
        <v>47</v>
      </c>
      <c r="W25" s="49">
        <f t="shared" si="10"/>
        <v>15.210355987055015</v>
      </c>
    </row>
    <row r="26" spans="1:23" ht="15.75" thickBot="1">
      <c r="A26" s="13">
        <v>21</v>
      </c>
      <c r="B26" s="69" t="s">
        <v>30</v>
      </c>
      <c r="C26" s="13">
        <v>363</v>
      </c>
      <c r="D26" s="48">
        <v>376</v>
      </c>
      <c r="E26" s="10">
        <f t="shared" si="0"/>
        <v>739</v>
      </c>
      <c r="F26" s="13">
        <v>145</v>
      </c>
      <c r="G26" s="13">
        <v>149</v>
      </c>
      <c r="H26" s="13">
        <f t="shared" si="1"/>
        <v>294</v>
      </c>
      <c r="I26" s="49">
        <f t="shared" si="2"/>
        <v>39.783491204330176</v>
      </c>
      <c r="J26" s="13">
        <v>3</v>
      </c>
      <c r="K26" s="49">
        <f t="shared" si="3"/>
        <v>1.0204081632653061</v>
      </c>
      <c r="L26" s="13">
        <v>1</v>
      </c>
      <c r="M26" s="49">
        <f t="shared" si="4"/>
        <v>0.3401360544217687</v>
      </c>
      <c r="N26" s="50">
        <v>0</v>
      </c>
      <c r="O26" s="49">
        <f t="shared" si="5"/>
        <v>0</v>
      </c>
      <c r="P26" s="51">
        <v>0</v>
      </c>
      <c r="Q26" s="49">
        <f t="shared" si="6"/>
        <v>0</v>
      </c>
      <c r="R26" s="52">
        <f t="shared" si="7"/>
        <v>290</v>
      </c>
      <c r="S26" s="49">
        <f t="shared" si="8"/>
        <v>98.63945578231292</v>
      </c>
      <c r="T26" s="12">
        <v>251</v>
      </c>
      <c r="U26" s="49">
        <f t="shared" si="9"/>
        <v>86.55172413793103</v>
      </c>
      <c r="V26" s="12">
        <v>39</v>
      </c>
      <c r="W26" s="49">
        <f t="shared" si="10"/>
        <v>13.448275862068966</v>
      </c>
    </row>
    <row r="27" spans="1:23" ht="15.75" thickBot="1">
      <c r="A27" s="13">
        <v>22</v>
      </c>
      <c r="B27" s="69" t="s">
        <v>19</v>
      </c>
      <c r="C27" s="13">
        <v>453</v>
      </c>
      <c r="D27" s="48">
        <v>505</v>
      </c>
      <c r="E27" s="10">
        <f t="shared" si="0"/>
        <v>958</v>
      </c>
      <c r="F27" s="13">
        <v>194</v>
      </c>
      <c r="G27" s="13">
        <v>231</v>
      </c>
      <c r="H27" s="13">
        <f t="shared" si="1"/>
        <v>425</v>
      </c>
      <c r="I27" s="49">
        <f t="shared" si="2"/>
        <v>44.363256784968684</v>
      </c>
      <c r="J27" s="13">
        <v>7</v>
      </c>
      <c r="K27" s="49">
        <f t="shared" si="3"/>
        <v>1.6470588235294117</v>
      </c>
      <c r="L27" s="13">
        <v>1</v>
      </c>
      <c r="M27" s="49">
        <f t="shared" si="4"/>
        <v>0.23529411764705882</v>
      </c>
      <c r="N27" s="50">
        <v>0</v>
      </c>
      <c r="O27" s="49">
        <f t="shared" si="5"/>
        <v>0</v>
      </c>
      <c r="P27" s="51">
        <v>0</v>
      </c>
      <c r="Q27" s="49">
        <f t="shared" si="6"/>
        <v>0</v>
      </c>
      <c r="R27" s="52">
        <f t="shared" si="7"/>
        <v>417</v>
      </c>
      <c r="S27" s="49">
        <f t="shared" si="8"/>
        <v>98.11764705882354</v>
      </c>
      <c r="T27" s="12">
        <v>365</v>
      </c>
      <c r="U27" s="49">
        <f t="shared" si="9"/>
        <v>87.52997601918466</v>
      </c>
      <c r="V27" s="12">
        <v>52</v>
      </c>
      <c r="W27" s="49">
        <f t="shared" si="10"/>
        <v>12.470023980815348</v>
      </c>
    </row>
    <row r="28" spans="1:23" ht="15.75" thickBot="1">
      <c r="A28" s="13">
        <v>23</v>
      </c>
      <c r="B28" s="69" t="s">
        <v>19</v>
      </c>
      <c r="C28" s="13">
        <v>502</v>
      </c>
      <c r="D28" s="48">
        <v>548</v>
      </c>
      <c r="E28" s="10">
        <f t="shared" si="0"/>
        <v>1050</v>
      </c>
      <c r="F28" s="13">
        <v>223</v>
      </c>
      <c r="G28" s="13">
        <v>239</v>
      </c>
      <c r="H28" s="13">
        <f t="shared" si="1"/>
        <v>462</v>
      </c>
      <c r="I28" s="49">
        <f t="shared" si="2"/>
        <v>44</v>
      </c>
      <c r="J28" s="13">
        <v>15</v>
      </c>
      <c r="K28" s="49">
        <f t="shared" si="3"/>
        <v>3.2467532467532467</v>
      </c>
      <c r="L28" s="13">
        <v>4</v>
      </c>
      <c r="M28" s="49">
        <f t="shared" si="4"/>
        <v>0.8658008658008658</v>
      </c>
      <c r="N28" s="50">
        <v>0</v>
      </c>
      <c r="O28" s="49">
        <f t="shared" si="5"/>
        <v>0</v>
      </c>
      <c r="P28" s="51">
        <v>0</v>
      </c>
      <c r="Q28" s="49">
        <f t="shared" si="6"/>
        <v>0</v>
      </c>
      <c r="R28" s="52">
        <f t="shared" si="7"/>
        <v>443</v>
      </c>
      <c r="S28" s="49">
        <f t="shared" si="8"/>
        <v>95.88744588744589</v>
      </c>
      <c r="T28" s="12">
        <v>388</v>
      </c>
      <c r="U28" s="49">
        <f t="shared" si="9"/>
        <v>87.58465011286681</v>
      </c>
      <c r="V28" s="12">
        <v>55</v>
      </c>
      <c r="W28" s="49">
        <f t="shared" si="10"/>
        <v>12.415349887133182</v>
      </c>
    </row>
    <row r="29" spans="1:23" ht="15.75" thickBot="1">
      <c r="A29" s="13">
        <v>24</v>
      </c>
      <c r="B29" s="69" t="s">
        <v>19</v>
      </c>
      <c r="C29" s="13">
        <v>424</v>
      </c>
      <c r="D29" s="48">
        <v>490</v>
      </c>
      <c r="E29" s="10">
        <f t="shared" si="0"/>
        <v>914</v>
      </c>
      <c r="F29" s="13">
        <v>175</v>
      </c>
      <c r="G29" s="13">
        <v>196</v>
      </c>
      <c r="H29" s="13">
        <f t="shared" si="1"/>
        <v>371</v>
      </c>
      <c r="I29" s="49">
        <f t="shared" si="2"/>
        <v>40.590809628008756</v>
      </c>
      <c r="J29" s="13">
        <v>13</v>
      </c>
      <c r="K29" s="49">
        <f t="shared" si="3"/>
        <v>3.504043126684636</v>
      </c>
      <c r="L29" s="13">
        <v>0</v>
      </c>
      <c r="M29" s="49">
        <f t="shared" si="4"/>
        <v>0</v>
      </c>
      <c r="N29" s="50">
        <v>0</v>
      </c>
      <c r="O29" s="49">
        <f t="shared" si="5"/>
        <v>0</v>
      </c>
      <c r="P29" s="51">
        <v>0</v>
      </c>
      <c r="Q29" s="49">
        <f t="shared" si="6"/>
        <v>0</v>
      </c>
      <c r="R29" s="52">
        <f t="shared" si="7"/>
        <v>358</v>
      </c>
      <c r="S29" s="49">
        <f t="shared" si="8"/>
        <v>96.49595687331536</v>
      </c>
      <c r="T29" s="12">
        <v>288</v>
      </c>
      <c r="U29" s="49">
        <f t="shared" si="9"/>
        <v>80.44692737430168</v>
      </c>
      <c r="V29" s="12">
        <v>70</v>
      </c>
      <c r="W29" s="49">
        <f t="shared" si="10"/>
        <v>19.553072625698324</v>
      </c>
    </row>
    <row r="30" spans="1:23" ht="15.75" thickBot="1">
      <c r="A30" s="13">
        <v>25</v>
      </c>
      <c r="B30" s="69" t="s">
        <v>19</v>
      </c>
      <c r="C30" s="13">
        <v>486</v>
      </c>
      <c r="D30" s="48">
        <v>520</v>
      </c>
      <c r="E30" s="10">
        <f t="shared" si="0"/>
        <v>1006</v>
      </c>
      <c r="F30" s="13">
        <v>199</v>
      </c>
      <c r="G30" s="13">
        <v>206</v>
      </c>
      <c r="H30" s="13">
        <f t="shared" si="1"/>
        <v>405</v>
      </c>
      <c r="I30" s="49">
        <f t="shared" si="2"/>
        <v>40.25844930417495</v>
      </c>
      <c r="J30" s="13">
        <v>17</v>
      </c>
      <c r="K30" s="49">
        <f t="shared" si="3"/>
        <v>4.197530864197531</v>
      </c>
      <c r="L30" s="13">
        <v>2</v>
      </c>
      <c r="M30" s="49">
        <f t="shared" si="4"/>
        <v>0.49382716049382713</v>
      </c>
      <c r="N30" s="50">
        <v>0</v>
      </c>
      <c r="O30" s="49">
        <f t="shared" si="5"/>
        <v>0</v>
      </c>
      <c r="P30" s="51">
        <v>0</v>
      </c>
      <c r="Q30" s="49">
        <f t="shared" si="6"/>
        <v>0</v>
      </c>
      <c r="R30" s="52">
        <f t="shared" si="7"/>
        <v>386</v>
      </c>
      <c r="S30" s="49">
        <f t="shared" si="8"/>
        <v>95.30864197530865</v>
      </c>
      <c r="T30" s="12">
        <v>325</v>
      </c>
      <c r="U30" s="49">
        <f t="shared" si="9"/>
        <v>84.19689119170984</v>
      </c>
      <c r="V30" s="12">
        <v>61</v>
      </c>
      <c r="W30" s="49">
        <f t="shared" si="10"/>
        <v>15.803108808290155</v>
      </c>
    </row>
    <row r="31" spans="1:23" ht="15.75" thickBot="1">
      <c r="A31" s="13">
        <v>26</v>
      </c>
      <c r="B31" s="69" t="s">
        <v>19</v>
      </c>
      <c r="C31" s="13">
        <v>447</v>
      </c>
      <c r="D31" s="48">
        <v>489</v>
      </c>
      <c r="E31" s="10">
        <f t="shared" si="0"/>
        <v>936</v>
      </c>
      <c r="F31" s="13">
        <v>179</v>
      </c>
      <c r="G31" s="13">
        <v>182</v>
      </c>
      <c r="H31" s="13">
        <f t="shared" si="1"/>
        <v>361</v>
      </c>
      <c r="I31" s="49">
        <f t="shared" si="2"/>
        <v>38.56837606837607</v>
      </c>
      <c r="J31" s="13">
        <v>13</v>
      </c>
      <c r="K31" s="49">
        <f t="shared" si="3"/>
        <v>3.601108033240997</v>
      </c>
      <c r="L31" s="13">
        <v>4</v>
      </c>
      <c r="M31" s="49">
        <f t="shared" si="4"/>
        <v>1.10803324099723</v>
      </c>
      <c r="N31" s="50">
        <v>0</v>
      </c>
      <c r="O31" s="49">
        <f t="shared" si="5"/>
        <v>0</v>
      </c>
      <c r="P31" s="51">
        <v>0</v>
      </c>
      <c r="Q31" s="49">
        <f t="shared" si="6"/>
        <v>0</v>
      </c>
      <c r="R31" s="52">
        <f t="shared" si="7"/>
        <v>344</v>
      </c>
      <c r="S31" s="49">
        <f t="shared" si="8"/>
        <v>95.29085872576178</v>
      </c>
      <c r="T31" s="12">
        <v>295</v>
      </c>
      <c r="U31" s="49">
        <f t="shared" si="9"/>
        <v>85.75581395348837</v>
      </c>
      <c r="V31" s="12">
        <v>49</v>
      </c>
      <c r="W31" s="49">
        <f t="shared" si="10"/>
        <v>14.244186046511627</v>
      </c>
    </row>
    <row r="32" spans="2:23" s="61" customFormat="1" ht="16.5" thickBot="1">
      <c r="B32" s="62" t="s">
        <v>9</v>
      </c>
      <c r="C32" s="63">
        <f>SUM(C6:C31)</f>
        <v>10627</v>
      </c>
      <c r="D32" s="63">
        <f>SUM(D6:D31)</f>
        <v>11361</v>
      </c>
      <c r="E32" s="63">
        <f>SUM(E6:E31)</f>
        <v>21988</v>
      </c>
      <c r="F32" s="63">
        <f>SUM(F6:F31)</f>
        <v>4419</v>
      </c>
      <c r="G32" s="63">
        <f>SUM(G6:G31)</f>
        <v>4676</v>
      </c>
      <c r="H32" s="21">
        <f>SUM(H7:H31)</f>
        <v>8791</v>
      </c>
      <c r="I32" s="64">
        <f t="shared" si="2"/>
        <v>39.98089867200291</v>
      </c>
      <c r="J32" s="22">
        <f>SUM(J6:J31)</f>
        <v>235</v>
      </c>
      <c r="K32" s="64">
        <f t="shared" si="3"/>
        <v>2.6731884882265953</v>
      </c>
      <c r="L32" s="22">
        <f>SUM(L6:L31)</f>
        <v>61</v>
      </c>
      <c r="M32" s="64">
        <f t="shared" si="4"/>
        <v>0.6938914799226482</v>
      </c>
      <c r="N32" s="21">
        <f>SUM(N6:N31)</f>
        <v>0</v>
      </c>
      <c r="O32" s="64">
        <f t="shared" si="5"/>
        <v>0</v>
      </c>
      <c r="P32" s="65">
        <f>SUM(P6:P31)</f>
        <v>0</v>
      </c>
      <c r="Q32" s="64">
        <f t="shared" si="6"/>
        <v>0</v>
      </c>
      <c r="R32" s="66">
        <f t="shared" si="7"/>
        <v>8495</v>
      </c>
      <c r="S32" s="64">
        <f t="shared" si="8"/>
        <v>96.63292003185076</v>
      </c>
      <c r="T32" s="23">
        <f>SUM(T6:T31)</f>
        <v>7539</v>
      </c>
      <c r="U32" s="64">
        <f t="shared" si="9"/>
        <v>88.74632136550912</v>
      </c>
      <c r="V32" s="23">
        <f>SUM(V6:V31)</f>
        <v>1260</v>
      </c>
      <c r="W32" s="64">
        <f t="shared" si="10"/>
        <v>14.83225426721601</v>
      </c>
    </row>
    <row r="33" spans="7:9" ht="15">
      <c r="G33" s="58"/>
      <c r="H33" s="18"/>
      <c r="I33" s="58"/>
    </row>
    <row r="34" spans="2:9" ht="15">
      <c r="B34" s="60"/>
      <c r="G34" s="58"/>
      <c r="H34" s="18"/>
      <c r="I34" s="58"/>
    </row>
    <row r="35" spans="7:9" ht="15">
      <c r="G35" s="58"/>
      <c r="H35" s="18"/>
      <c r="I35" s="58"/>
    </row>
    <row r="36" spans="7:9" ht="15">
      <c r="G36" s="58"/>
      <c r="H36" s="58"/>
      <c r="I36" s="58"/>
    </row>
  </sheetData>
  <mergeCells count="13">
    <mergeCell ref="A2:W2"/>
    <mergeCell ref="A3:W3"/>
    <mergeCell ref="A4:A5"/>
    <mergeCell ref="F4:I4"/>
    <mergeCell ref="N4:O4"/>
    <mergeCell ref="B4:B5"/>
    <mergeCell ref="C4:E4"/>
    <mergeCell ref="T4:U4"/>
    <mergeCell ref="V4:W4"/>
    <mergeCell ref="J4:K4"/>
    <mergeCell ref="L4:M4"/>
    <mergeCell ref="P4:Q4"/>
    <mergeCell ref="R4:S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A4" sqref="A4:A5"/>
    </sheetView>
  </sheetViews>
  <sheetFormatPr defaultColWidth="9.140625" defaultRowHeight="12.75"/>
  <cols>
    <col min="1" max="1" width="9.28125" style="53" customWidth="1"/>
    <col min="2" max="2" width="36.7109375" style="53" customWidth="1"/>
    <col min="3" max="15" width="8.00390625" style="53" customWidth="1"/>
    <col min="16" max="16" width="8.00390625" style="59" customWidth="1"/>
    <col min="17" max="17" width="8.00390625" style="53" customWidth="1"/>
    <col min="18" max="18" width="8.00390625" style="59" customWidth="1"/>
    <col min="19" max="23" width="8.00390625" style="53" customWidth="1"/>
    <col min="24" max="24" width="8.00390625" style="46" customWidth="1"/>
    <col min="25" max="16384" width="9.140625" style="46" customWidth="1"/>
  </cols>
  <sheetData>
    <row r="1" spans="1:23" ht="15.7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2"/>
      <c r="Q1" s="43"/>
      <c r="R1" s="42"/>
      <c r="S1" s="43"/>
      <c r="T1" s="43"/>
      <c r="U1" s="43"/>
      <c r="V1" s="43"/>
      <c r="W1" s="43"/>
    </row>
    <row r="2" spans="1:23" ht="34.5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30" customHeight="1" thickBo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3" ht="30" customHeight="1" thickBot="1">
      <c r="A4" s="30" t="s">
        <v>1</v>
      </c>
      <c r="B4" s="33" t="s">
        <v>2</v>
      </c>
      <c r="C4" s="35" t="s">
        <v>5</v>
      </c>
      <c r="D4" s="36"/>
      <c r="E4" s="37"/>
      <c r="F4" s="28" t="s">
        <v>15</v>
      </c>
      <c r="G4" s="31"/>
      <c r="H4" s="31"/>
      <c r="I4" s="32"/>
      <c r="J4" s="25" t="s">
        <v>16</v>
      </c>
      <c r="K4" s="26"/>
      <c r="L4" s="25" t="s">
        <v>17</v>
      </c>
      <c r="M4" s="27"/>
      <c r="N4" s="28" t="s">
        <v>12</v>
      </c>
      <c r="O4" s="29"/>
      <c r="P4" s="28" t="s">
        <v>13</v>
      </c>
      <c r="Q4" s="29"/>
      <c r="R4" s="28" t="s">
        <v>14</v>
      </c>
      <c r="S4" s="29"/>
      <c r="T4" s="24" t="s">
        <v>10</v>
      </c>
      <c r="U4" s="24"/>
      <c r="V4" s="24" t="s">
        <v>11</v>
      </c>
      <c r="W4" s="24"/>
    </row>
    <row r="5" spans="1:23" ht="30" customHeight="1" thickBot="1">
      <c r="A5" s="47"/>
      <c r="B5" s="3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6" t="s">
        <v>4</v>
      </c>
      <c r="J5" s="5" t="s">
        <v>3</v>
      </c>
      <c r="K5" s="7" t="s">
        <v>4</v>
      </c>
      <c r="L5" s="5" t="s">
        <v>3</v>
      </c>
      <c r="M5" s="6" t="s">
        <v>4</v>
      </c>
      <c r="N5" s="8" t="s">
        <v>3</v>
      </c>
      <c r="O5" s="6" t="s">
        <v>4</v>
      </c>
      <c r="P5" s="9" t="s">
        <v>3</v>
      </c>
      <c r="Q5" s="6" t="s">
        <v>4</v>
      </c>
      <c r="R5" s="9" t="s">
        <v>3</v>
      </c>
      <c r="S5" s="6" t="s">
        <v>4</v>
      </c>
      <c r="T5" s="8" t="s">
        <v>3</v>
      </c>
      <c r="U5" s="6" t="s">
        <v>4</v>
      </c>
      <c r="V5" s="8" t="s">
        <v>3</v>
      </c>
      <c r="W5" s="6" t="s">
        <v>4</v>
      </c>
    </row>
    <row r="6" spans="1:23" ht="15.75" thickBot="1">
      <c r="A6" s="13">
        <v>1</v>
      </c>
      <c r="B6" s="69" t="s">
        <v>18</v>
      </c>
      <c r="C6" s="13">
        <v>363</v>
      </c>
      <c r="D6" s="48">
        <v>524</v>
      </c>
      <c r="E6" s="10">
        <f>C6+D6</f>
        <v>887</v>
      </c>
      <c r="F6" s="13">
        <v>139</v>
      </c>
      <c r="G6" s="13">
        <v>165</v>
      </c>
      <c r="H6" s="13">
        <f>F6+G6</f>
        <v>304</v>
      </c>
      <c r="I6" s="49">
        <f>H6*100/E6</f>
        <v>34.2728297632469</v>
      </c>
      <c r="J6" s="11">
        <v>7</v>
      </c>
      <c r="K6" s="49">
        <f>IF(H6=0,"0",J6*100/H6)</f>
        <v>2.3026315789473686</v>
      </c>
      <c r="L6" s="11">
        <v>5</v>
      </c>
      <c r="M6" s="49">
        <f>IF(H6=0,"0",L6*100/H6)</f>
        <v>1.644736842105263</v>
      </c>
      <c r="N6" s="50">
        <v>0</v>
      </c>
      <c r="O6" s="49">
        <f>IF(H6=0,"0",N6*100/H6)</f>
        <v>0</v>
      </c>
      <c r="P6" s="51">
        <v>0</v>
      </c>
      <c r="Q6" s="49">
        <f>IF(H6=0,"0",P6*100/H6)</f>
        <v>0</v>
      </c>
      <c r="R6" s="52">
        <f>H6-J6-L6-N6-P6</f>
        <v>292</v>
      </c>
      <c r="S6" s="49">
        <f>IF(R6=0,"0",R6*100/H6)</f>
        <v>96.05263157894737</v>
      </c>
      <c r="T6" s="12">
        <v>276</v>
      </c>
      <c r="U6" s="49">
        <f aca="true" t="shared" si="0" ref="U6:U32">IF(R6=0,"0",T6*100/R6)</f>
        <v>94.52054794520548</v>
      </c>
      <c r="V6" s="12">
        <v>16</v>
      </c>
      <c r="W6" s="49">
        <f>IF(R6=0,"0",V6*100/R6)</f>
        <v>5.47945205479452</v>
      </c>
    </row>
    <row r="7" spans="1:23" ht="15.75" thickBot="1">
      <c r="A7" s="13">
        <v>2</v>
      </c>
      <c r="B7" s="69" t="s">
        <v>18</v>
      </c>
      <c r="C7" s="13">
        <v>339</v>
      </c>
      <c r="D7" s="48">
        <v>416</v>
      </c>
      <c r="E7" s="10">
        <f aca="true" t="shared" si="1" ref="E7:E31">C7+D7</f>
        <v>755</v>
      </c>
      <c r="F7" s="13">
        <v>122</v>
      </c>
      <c r="G7" s="13">
        <v>151</v>
      </c>
      <c r="H7" s="13">
        <f aca="true" t="shared" si="2" ref="H7:H31">F7+G7</f>
        <v>273</v>
      </c>
      <c r="I7" s="49">
        <f aca="true" t="shared" si="3" ref="I7:I32">H7*100/E7</f>
        <v>36.158940397350996</v>
      </c>
      <c r="J7" s="13">
        <v>11</v>
      </c>
      <c r="K7" s="49">
        <f aca="true" t="shared" si="4" ref="K7:K32">IF(H7=0,"0",J7*100/H7)</f>
        <v>4.029304029304029</v>
      </c>
      <c r="L7" s="13">
        <v>0</v>
      </c>
      <c r="M7" s="49">
        <f aca="true" t="shared" si="5" ref="M7:M32">IF(H7=0,"0",L7*100/H7)</f>
        <v>0</v>
      </c>
      <c r="N7" s="50">
        <v>0</v>
      </c>
      <c r="O7" s="49">
        <f aca="true" t="shared" si="6" ref="O7:O32">IF(H7=0,"0",N7*100/H7)</f>
        <v>0</v>
      </c>
      <c r="P7" s="51">
        <v>0</v>
      </c>
      <c r="Q7" s="49">
        <f aca="true" t="shared" si="7" ref="Q7:Q32">IF(H7=0,"0",P7*100/H7)</f>
        <v>0</v>
      </c>
      <c r="R7" s="52">
        <f aca="true" t="shared" si="8" ref="R7:R32">H7-J7-L7-N7-P7</f>
        <v>262</v>
      </c>
      <c r="S7" s="49">
        <f aca="true" t="shared" si="9" ref="S7:S32">IF(R7=0,"0",R7*100/H7)</f>
        <v>95.97069597069597</v>
      </c>
      <c r="T7" s="12">
        <v>250</v>
      </c>
      <c r="U7" s="49">
        <f t="shared" si="0"/>
        <v>95.41984732824427</v>
      </c>
      <c r="V7" s="12">
        <v>12</v>
      </c>
      <c r="W7" s="49">
        <f aca="true" t="shared" si="10" ref="W7:W32">IF(R7=0,"0",V7*100/R7)</f>
        <v>4.580152671755725</v>
      </c>
    </row>
    <row r="8" spans="1:23" ht="15.75" thickBot="1">
      <c r="A8" s="13">
        <v>3</v>
      </c>
      <c r="B8" s="69" t="s">
        <v>18</v>
      </c>
      <c r="C8" s="13">
        <v>338</v>
      </c>
      <c r="D8" s="48">
        <v>404</v>
      </c>
      <c r="E8" s="10">
        <f t="shared" si="1"/>
        <v>742</v>
      </c>
      <c r="F8" s="13">
        <v>131</v>
      </c>
      <c r="G8" s="13">
        <v>146</v>
      </c>
      <c r="H8" s="13">
        <f t="shared" si="2"/>
        <v>277</v>
      </c>
      <c r="I8" s="49">
        <f t="shared" si="3"/>
        <v>37.331536388140165</v>
      </c>
      <c r="J8" s="13">
        <v>6</v>
      </c>
      <c r="K8" s="49">
        <f t="shared" si="4"/>
        <v>2.1660649819494586</v>
      </c>
      <c r="L8" s="13">
        <v>2</v>
      </c>
      <c r="M8" s="49">
        <f t="shared" si="5"/>
        <v>0.7220216606498195</v>
      </c>
      <c r="N8" s="50">
        <v>0</v>
      </c>
      <c r="O8" s="49">
        <f t="shared" si="6"/>
        <v>0</v>
      </c>
      <c r="P8" s="51">
        <v>0</v>
      </c>
      <c r="Q8" s="49">
        <f t="shared" si="7"/>
        <v>0</v>
      </c>
      <c r="R8" s="52">
        <f t="shared" si="8"/>
        <v>269</v>
      </c>
      <c r="S8" s="49">
        <f t="shared" si="9"/>
        <v>97.11191335740072</v>
      </c>
      <c r="T8" s="12">
        <v>243</v>
      </c>
      <c r="U8" s="49">
        <f t="shared" si="0"/>
        <v>90.33457249070632</v>
      </c>
      <c r="V8" s="12">
        <v>26</v>
      </c>
      <c r="W8" s="49">
        <f t="shared" si="10"/>
        <v>9.66542750929368</v>
      </c>
    </row>
    <row r="9" spans="1:23" ht="15.75" thickBot="1">
      <c r="A9" s="13">
        <v>4</v>
      </c>
      <c r="B9" s="69" t="s">
        <v>18</v>
      </c>
      <c r="C9" s="13">
        <v>348</v>
      </c>
      <c r="D9" s="48">
        <v>341</v>
      </c>
      <c r="E9" s="10">
        <f t="shared" si="1"/>
        <v>689</v>
      </c>
      <c r="F9" s="13">
        <v>120</v>
      </c>
      <c r="G9" s="13">
        <v>112</v>
      </c>
      <c r="H9" s="13">
        <f t="shared" si="2"/>
        <v>232</v>
      </c>
      <c r="I9" s="49">
        <f t="shared" si="3"/>
        <v>33.671988388969524</v>
      </c>
      <c r="J9" s="13">
        <v>5</v>
      </c>
      <c r="K9" s="49">
        <f t="shared" si="4"/>
        <v>2.1551724137931036</v>
      </c>
      <c r="L9" s="13">
        <v>1</v>
      </c>
      <c r="M9" s="49">
        <f t="shared" si="5"/>
        <v>0.43103448275862066</v>
      </c>
      <c r="N9" s="50">
        <v>0</v>
      </c>
      <c r="O9" s="49">
        <f t="shared" si="6"/>
        <v>0</v>
      </c>
      <c r="P9" s="51">
        <v>0</v>
      </c>
      <c r="Q9" s="49">
        <f t="shared" si="7"/>
        <v>0</v>
      </c>
      <c r="R9" s="52">
        <f t="shared" si="8"/>
        <v>226</v>
      </c>
      <c r="S9" s="49">
        <f t="shared" si="9"/>
        <v>97.41379310344827</v>
      </c>
      <c r="T9" s="12">
        <v>209</v>
      </c>
      <c r="U9" s="49">
        <f t="shared" si="0"/>
        <v>92.47787610619469</v>
      </c>
      <c r="V9" s="12">
        <v>17</v>
      </c>
      <c r="W9" s="49">
        <f t="shared" si="10"/>
        <v>7.522123893805309</v>
      </c>
    </row>
    <row r="10" spans="1:23" ht="15.75" thickBot="1">
      <c r="A10" s="13">
        <v>5</v>
      </c>
      <c r="B10" s="69" t="s">
        <v>32</v>
      </c>
      <c r="C10" s="13">
        <v>472</v>
      </c>
      <c r="D10" s="48">
        <v>523</v>
      </c>
      <c r="E10" s="10">
        <f t="shared" si="1"/>
        <v>995</v>
      </c>
      <c r="F10" s="13">
        <v>209</v>
      </c>
      <c r="G10" s="13">
        <v>247</v>
      </c>
      <c r="H10" s="13">
        <f t="shared" si="2"/>
        <v>456</v>
      </c>
      <c r="I10" s="49">
        <f t="shared" si="3"/>
        <v>45.82914572864322</v>
      </c>
      <c r="J10" s="13">
        <v>9</v>
      </c>
      <c r="K10" s="49">
        <f t="shared" si="4"/>
        <v>1.9736842105263157</v>
      </c>
      <c r="L10" s="13">
        <v>1</v>
      </c>
      <c r="M10" s="49">
        <f t="shared" si="5"/>
        <v>0.21929824561403508</v>
      </c>
      <c r="N10" s="50">
        <v>0</v>
      </c>
      <c r="O10" s="49">
        <f t="shared" si="6"/>
        <v>0</v>
      </c>
      <c r="P10" s="51">
        <v>0</v>
      </c>
      <c r="Q10" s="49">
        <f t="shared" si="7"/>
        <v>0</v>
      </c>
      <c r="R10" s="52">
        <f t="shared" si="8"/>
        <v>446</v>
      </c>
      <c r="S10" s="49">
        <f t="shared" si="9"/>
        <v>97.80701754385964</v>
      </c>
      <c r="T10" s="12">
        <v>414</v>
      </c>
      <c r="U10" s="49">
        <f t="shared" si="0"/>
        <v>92.82511210762331</v>
      </c>
      <c r="V10" s="12">
        <v>32</v>
      </c>
      <c r="W10" s="49">
        <f t="shared" si="10"/>
        <v>7.174887892376682</v>
      </c>
    </row>
    <row r="11" spans="1:23" ht="15.75" thickBot="1">
      <c r="A11" s="13">
        <v>6</v>
      </c>
      <c r="B11" s="69" t="s">
        <v>20</v>
      </c>
      <c r="C11" s="13">
        <v>437</v>
      </c>
      <c r="D11" s="48">
        <v>442</v>
      </c>
      <c r="E11" s="10">
        <f t="shared" si="1"/>
        <v>879</v>
      </c>
      <c r="F11" s="13">
        <v>161</v>
      </c>
      <c r="G11" s="13">
        <v>165</v>
      </c>
      <c r="H11" s="13">
        <f t="shared" si="2"/>
        <v>326</v>
      </c>
      <c r="I11" s="49">
        <f t="shared" si="3"/>
        <v>37.087599544937426</v>
      </c>
      <c r="J11" s="13">
        <v>7</v>
      </c>
      <c r="K11" s="49">
        <f t="shared" si="4"/>
        <v>2.147239263803681</v>
      </c>
      <c r="L11" s="13">
        <v>3</v>
      </c>
      <c r="M11" s="49">
        <f t="shared" si="5"/>
        <v>0.9202453987730062</v>
      </c>
      <c r="N11" s="50">
        <v>0</v>
      </c>
      <c r="O11" s="49">
        <f t="shared" si="6"/>
        <v>0</v>
      </c>
      <c r="P11" s="51">
        <v>0</v>
      </c>
      <c r="Q11" s="49">
        <f t="shared" si="7"/>
        <v>0</v>
      </c>
      <c r="R11" s="52">
        <f t="shared" si="8"/>
        <v>316</v>
      </c>
      <c r="S11" s="49">
        <f t="shared" si="9"/>
        <v>96.93251533742331</v>
      </c>
      <c r="T11" s="12">
        <v>301</v>
      </c>
      <c r="U11" s="49">
        <f t="shared" si="0"/>
        <v>95.25316455696202</v>
      </c>
      <c r="V11" s="12">
        <v>15</v>
      </c>
      <c r="W11" s="49">
        <f t="shared" si="10"/>
        <v>4.746835443037975</v>
      </c>
    </row>
    <row r="12" spans="1:23" ht="15.75" thickBot="1">
      <c r="A12" s="13">
        <v>7</v>
      </c>
      <c r="B12" s="69" t="s">
        <v>20</v>
      </c>
      <c r="C12" s="13">
        <v>318</v>
      </c>
      <c r="D12" s="48">
        <v>334</v>
      </c>
      <c r="E12" s="10">
        <f t="shared" si="1"/>
        <v>652</v>
      </c>
      <c r="F12" s="13">
        <v>131</v>
      </c>
      <c r="G12" s="13">
        <v>140</v>
      </c>
      <c r="H12" s="13">
        <f t="shared" si="2"/>
        <v>271</v>
      </c>
      <c r="I12" s="49">
        <f t="shared" si="3"/>
        <v>41.56441717791411</v>
      </c>
      <c r="J12" s="13">
        <v>3</v>
      </c>
      <c r="K12" s="49">
        <f t="shared" si="4"/>
        <v>1.1070110701107012</v>
      </c>
      <c r="L12" s="13">
        <v>0</v>
      </c>
      <c r="M12" s="49">
        <f t="shared" si="5"/>
        <v>0</v>
      </c>
      <c r="N12" s="50">
        <v>0</v>
      </c>
      <c r="O12" s="49">
        <f t="shared" si="6"/>
        <v>0</v>
      </c>
      <c r="P12" s="51">
        <v>0</v>
      </c>
      <c r="Q12" s="49">
        <f t="shared" si="7"/>
        <v>0</v>
      </c>
      <c r="R12" s="52">
        <f t="shared" si="8"/>
        <v>268</v>
      </c>
      <c r="S12" s="49">
        <f t="shared" si="9"/>
        <v>98.8929889298893</v>
      </c>
      <c r="T12" s="12">
        <v>252</v>
      </c>
      <c r="U12" s="49">
        <f t="shared" si="0"/>
        <v>94.02985074626865</v>
      </c>
      <c r="V12" s="12">
        <v>16</v>
      </c>
      <c r="W12" s="49">
        <f t="shared" si="10"/>
        <v>5.970149253731344</v>
      </c>
    </row>
    <row r="13" spans="1:23" ht="15.75" thickBot="1">
      <c r="A13" s="13">
        <v>8</v>
      </c>
      <c r="B13" s="69" t="s">
        <v>21</v>
      </c>
      <c r="C13" s="13">
        <v>452</v>
      </c>
      <c r="D13" s="48">
        <v>463</v>
      </c>
      <c r="E13" s="10">
        <f t="shared" si="1"/>
        <v>915</v>
      </c>
      <c r="F13" s="13">
        <v>194</v>
      </c>
      <c r="G13" s="13">
        <v>206</v>
      </c>
      <c r="H13" s="13">
        <f t="shared" si="2"/>
        <v>400</v>
      </c>
      <c r="I13" s="49">
        <f t="shared" si="3"/>
        <v>43.71584699453552</v>
      </c>
      <c r="J13" s="13">
        <v>6</v>
      </c>
      <c r="K13" s="49">
        <f t="shared" si="4"/>
        <v>1.5</v>
      </c>
      <c r="L13" s="13">
        <v>3</v>
      </c>
      <c r="M13" s="49">
        <f t="shared" si="5"/>
        <v>0.75</v>
      </c>
      <c r="N13" s="50">
        <v>0</v>
      </c>
      <c r="O13" s="49">
        <f t="shared" si="6"/>
        <v>0</v>
      </c>
      <c r="P13" s="51">
        <v>0</v>
      </c>
      <c r="Q13" s="49">
        <f t="shared" si="7"/>
        <v>0</v>
      </c>
      <c r="R13" s="52">
        <f t="shared" si="8"/>
        <v>391</v>
      </c>
      <c r="S13" s="49">
        <f t="shared" si="9"/>
        <v>97.75</v>
      </c>
      <c r="T13" s="12">
        <v>365</v>
      </c>
      <c r="U13" s="49">
        <f t="shared" si="0"/>
        <v>93.35038363171356</v>
      </c>
      <c r="V13" s="12">
        <v>26</v>
      </c>
      <c r="W13" s="49">
        <f t="shared" si="10"/>
        <v>6.649616368286445</v>
      </c>
    </row>
    <row r="14" spans="1:23" ht="15.75" thickBot="1">
      <c r="A14" s="13">
        <v>9</v>
      </c>
      <c r="B14" s="69" t="s">
        <v>22</v>
      </c>
      <c r="C14" s="13">
        <v>233</v>
      </c>
      <c r="D14" s="48">
        <v>218</v>
      </c>
      <c r="E14" s="10">
        <f t="shared" si="1"/>
        <v>451</v>
      </c>
      <c r="F14" s="13">
        <v>125</v>
      </c>
      <c r="G14" s="13">
        <v>125</v>
      </c>
      <c r="H14" s="13">
        <f t="shared" si="2"/>
        <v>250</v>
      </c>
      <c r="I14" s="49">
        <f t="shared" si="3"/>
        <v>55.432372505543235</v>
      </c>
      <c r="J14" s="13">
        <v>4</v>
      </c>
      <c r="K14" s="49">
        <f t="shared" si="4"/>
        <v>1.6</v>
      </c>
      <c r="L14" s="13">
        <v>1</v>
      </c>
      <c r="M14" s="49">
        <f t="shared" si="5"/>
        <v>0.4</v>
      </c>
      <c r="N14" s="50">
        <v>0</v>
      </c>
      <c r="O14" s="49">
        <f t="shared" si="6"/>
        <v>0</v>
      </c>
      <c r="P14" s="51">
        <v>0</v>
      </c>
      <c r="Q14" s="49">
        <f t="shared" si="7"/>
        <v>0</v>
      </c>
      <c r="R14" s="52">
        <f t="shared" si="8"/>
        <v>245</v>
      </c>
      <c r="S14" s="49">
        <f t="shared" si="9"/>
        <v>98</v>
      </c>
      <c r="T14" s="12">
        <v>235</v>
      </c>
      <c r="U14" s="49">
        <f t="shared" si="0"/>
        <v>95.91836734693878</v>
      </c>
      <c r="V14" s="12">
        <v>10</v>
      </c>
      <c r="W14" s="49">
        <f t="shared" si="10"/>
        <v>4.081632653061225</v>
      </c>
    </row>
    <row r="15" spans="1:23" ht="15.75" thickBot="1">
      <c r="A15" s="13">
        <v>10</v>
      </c>
      <c r="B15" s="69" t="s">
        <v>23</v>
      </c>
      <c r="C15" s="13">
        <v>153</v>
      </c>
      <c r="D15" s="48">
        <v>148</v>
      </c>
      <c r="E15" s="10">
        <f t="shared" si="1"/>
        <v>301</v>
      </c>
      <c r="F15" s="13">
        <v>56</v>
      </c>
      <c r="G15" s="13">
        <v>52</v>
      </c>
      <c r="H15" s="13">
        <f t="shared" si="2"/>
        <v>108</v>
      </c>
      <c r="I15" s="49">
        <f t="shared" si="3"/>
        <v>35.880398671096344</v>
      </c>
      <c r="J15" s="13">
        <v>1</v>
      </c>
      <c r="K15" s="49">
        <f t="shared" si="4"/>
        <v>0.9259259259259259</v>
      </c>
      <c r="L15" s="13">
        <v>2</v>
      </c>
      <c r="M15" s="49">
        <f t="shared" si="5"/>
        <v>1.8518518518518519</v>
      </c>
      <c r="N15" s="50">
        <v>0</v>
      </c>
      <c r="O15" s="49">
        <f t="shared" si="6"/>
        <v>0</v>
      </c>
      <c r="P15" s="51">
        <v>0</v>
      </c>
      <c r="Q15" s="49">
        <f t="shared" si="7"/>
        <v>0</v>
      </c>
      <c r="R15" s="52">
        <f t="shared" si="8"/>
        <v>105</v>
      </c>
      <c r="S15" s="49">
        <f t="shared" si="9"/>
        <v>97.22222222222223</v>
      </c>
      <c r="T15" s="12">
        <v>97</v>
      </c>
      <c r="U15" s="49">
        <f t="shared" si="0"/>
        <v>92.38095238095238</v>
      </c>
      <c r="V15" s="12">
        <v>8</v>
      </c>
      <c r="W15" s="49">
        <f t="shared" si="10"/>
        <v>7.619047619047619</v>
      </c>
    </row>
    <row r="16" spans="1:23" ht="15.75" thickBot="1">
      <c r="A16" s="13">
        <v>11</v>
      </c>
      <c r="B16" s="69" t="s">
        <v>24</v>
      </c>
      <c r="C16" s="13">
        <v>422</v>
      </c>
      <c r="D16" s="48">
        <v>471</v>
      </c>
      <c r="E16" s="10">
        <f t="shared" si="1"/>
        <v>893</v>
      </c>
      <c r="F16" s="13">
        <v>189</v>
      </c>
      <c r="G16" s="13">
        <v>211</v>
      </c>
      <c r="H16" s="13">
        <f t="shared" si="2"/>
        <v>400</v>
      </c>
      <c r="I16" s="49">
        <f t="shared" si="3"/>
        <v>44.79283314669653</v>
      </c>
      <c r="J16" s="13">
        <v>6</v>
      </c>
      <c r="K16" s="49">
        <f t="shared" si="4"/>
        <v>1.5</v>
      </c>
      <c r="L16" s="13">
        <v>4</v>
      </c>
      <c r="M16" s="49">
        <f t="shared" si="5"/>
        <v>1</v>
      </c>
      <c r="N16" s="50">
        <v>0</v>
      </c>
      <c r="O16" s="49">
        <f t="shared" si="6"/>
        <v>0</v>
      </c>
      <c r="P16" s="51">
        <v>0</v>
      </c>
      <c r="Q16" s="49">
        <f t="shared" si="7"/>
        <v>0</v>
      </c>
      <c r="R16" s="52">
        <f t="shared" si="8"/>
        <v>390</v>
      </c>
      <c r="S16" s="49">
        <f t="shared" si="9"/>
        <v>97.5</v>
      </c>
      <c r="T16" s="12">
        <v>370</v>
      </c>
      <c r="U16" s="49">
        <f t="shared" si="0"/>
        <v>94.87179487179488</v>
      </c>
      <c r="V16" s="12">
        <v>20</v>
      </c>
      <c r="W16" s="49">
        <f t="shared" si="10"/>
        <v>5.128205128205129</v>
      </c>
    </row>
    <row r="17" spans="1:23" ht="15.75" thickBot="1">
      <c r="A17" s="13">
        <v>12</v>
      </c>
      <c r="B17" s="69" t="s">
        <v>24</v>
      </c>
      <c r="C17" s="13">
        <v>467</v>
      </c>
      <c r="D17" s="48">
        <v>485</v>
      </c>
      <c r="E17" s="10">
        <f t="shared" si="1"/>
        <v>952</v>
      </c>
      <c r="F17" s="13">
        <v>159</v>
      </c>
      <c r="G17" s="13">
        <v>182</v>
      </c>
      <c r="H17" s="13">
        <f t="shared" si="2"/>
        <v>341</v>
      </c>
      <c r="I17" s="49">
        <f t="shared" si="3"/>
        <v>35.819327731092436</v>
      </c>
      <c r="J17" s="13">
        <v>11</v>
      </c>
      <c r="K17" s="49">
        <f t="shared" si="4"/>
        <v>3.225806451612903</v>
      </c>
      <c r="L17" s="13">
        <v>6</v>
      </c>
      <c r="M17" s="49">
        <f t="shared" si="5"/>
        <v>1.7595307917888563</v>
      </c>
      <c r="N17" s="50">
        <v>0</v>
      </c>
      <c r="O17" s="49">
        <f t="shared" si="6"/>
        <v>0</v>
      </c>
      <c r="P17" s="51">
        <v>0</v>
      </c>
      <c r="Q17" s="49">
        <f t="shared" si="7"/>
        <v>0</v>
      </c>
      <c r="R17" s="52">
        <f t="shared" si="8"/>
        <v>324</v>
      </c>
      <c r="S17" s="49">
        <f t="shared" si="9"/>
        <v>95.01466275659824</v>
      </c>
      <c r="T17" s="12">
        <v>303</v>
      </c>
      <c r="U17" s="49">
        <f t="shared" si="0"/>
        <v>93.51851851851852</v>
      </c>
      <c r="V17" s="12">
        <v>21</v>
      </c>
      <c r="W17" s="49">
        <f t="shared" si="10"/>
        <v>6.481481481481482</v>
      </c>
    </row>
    <row r="18" spans="1:23" ht="15.75" thickBot="1">
      <c r="A18" s="13">
        <v>13</v>
      </c>
      <c r="B18" s="69" t="s">
        <v>24</v>
      </c>
      <c r="C18" s="13">
        <v>522</v>
      </c>
      <c r="D18" s="48">
        <v>553</v>
      </c>
      <c r="E18" s="10">
        <f t="shared" si="1"/>
        <v>1075</v>
      </c>
      <c r="F18" s="13">
        <v>224</v>
      </c>
      <c r="G18" s="13">
        <v>222</v>
      </c>
      <c r="H18" s="13">
        <f t="shared" si="2"/>
        <v>446</v>
      </c>
      <c r="I18" s="49">
        <f t="shared" si="3"/>
        <v>41.48837209302326</v>
      </c>
      <c r="J18" s="13">
        <v>18</v>
      </c>
      <c r="K18" s="49">
        <f t="shared" si="4"/>
        <v>4.0358744394618835</v>
      </c>
      <c r="L18" s="13">
        <v>4</v>
      </c>
      <c r="M18" s="49">
        <f t="shared" si="5"/>
        <v>0.8968609865470852</v>
      </c>
      <c r="N18" s="50">
        <v>0</v>
      </c>
      <c r="O18" s="49">
        <f t="shared" si="6"/>
        <v>0</v>
      </c>
      <c r="P18" s="51">
        <v>0</v>
      </c>
      <c r="Q18" s="49">
        <f t="shared" si="7"/>
        <v>0</v>
      </c>
      <c r="R18" s="52">
        <f t="shared" si="8"/>
        <v>424</v>
      </c>
      <c r="S18" s="49">
        <f t="shared" si="9"/>
        <v>95.06726457399103</v>
      </c>
      <c r="T18" s="12">
        <v>401</v>
      </c>
      <c r="U18" s="49">
        <f t="shared" si="0"/>
        <v>94.5754716981132</v>
      </c>
      <c r="V18" s="12">
        <v>23</v>
      </c>
      <c r="W18" s="49">
        <f t="shared" si="10"/>
        <v>5.4245283018867925</v>
      </c>
    </row>
    <row r="19" spans="1:23" ht="15.75" thickBot="1">
      <c r="A19" s="13">
        <v>14</v>
      </c>
      <c r="B19" s="69" t="s">
        <v>24</v>
      </c>
      <c r="C19" s="13">
        <v>516</v>
      </c>
      <c r="D19" s="48">
        <v>561</v>
      </c>
      <c r="E19" s="10">
        <f t="shared" si="1"/>
        <v>1077</v>
      </c>
      <c r="F19" s="13">
        <v>226</v>
      </c>
      <c r="G19" s="13">
        <v>228</v>
      </c>
      <c r="H19" s="13">
        <f t="shared" si="2"/>
        <v>454</v>
      </c>
      <c r="I19" s="49">
        <f t="shared" si="3"/>
        <v>42.15413184772516</v>
      </c>
      <c r="J19" s="13">
        <v>10</v>
      </c>
      <c r="K19" s="49">
        <f t="shared" si="4"/>
        <v>2.202643171806167</v>
      </c>
      <c r="L19" s="13">
        <v>1</v>
      </c>
      <c r="M19" s="49">
        <f t="shared" si="5"/>
        <v>0.22026431718061673</v>
      </c>
      <c r="N19" s="50">
        <v>0</v>
      </c>
      <c r="O19" s="49">
        <f t="shared" si="6"/>
        <v>0</v>
      </c>
      <c r="P19" s="51">
        <v>0</v>
      </c>
      <c r="Q19" s="49">
        <f t="shared" si="7"/>
        <v>0</v>
      </c>
      <c r="R19" s="52">
        <f t="shared" si="8"/>
        <v>443</v>
      </c>
      <c r="S19" s="49">
        <f t="shared" si="9"/>
        <v>97.57709251101322</v>
      </c>
      <c r="T19" s="12">
        <v>416</v>
      </c>
      <c r="U19" s="49">
        <f t="shared" si="0"/>
        <v>93.90519187358916</v>
      </c>
      <c r="V19" s="12">
        <v>27</v>
      </c>
      <c r="W19" s="49">
        <f t="shared" si="10"/>
        <v>6.094808126410835</v>
      </c>
    </row>
    <row r="20" spans="1:23" ht="15.75" thickBot="1">
      <c r="A20" s="13">
        <v>15</v>
      </c>
      <c r="B20" s="69" t="s">
        <v>25</v>
      </c>
      <c r="C20" s="13">
        <v>613</v>
      </c>
      <c r="D20" s="48">
        <v>649</v>
      </c>
      <c r="E20" s="10">
        <f t="shared" si="1"/>
        <v>1262</v>
      </c>
      <c r="F20" s="13">
        <v>299</v>
      </c>
      <c r="G20" s="13">
        <v>293</v>
      </c>
      <c r="H20" s="13">
        <f t="shared" si="2"/>
        <v>592</v>
      </c>
      <c r="I20" s="49">
        <f t="shared" si="3"/>
        <v>46.90966719492869</v>
      </c>
      <c r="J20" s="13">
        <v>14</v>
      </c>
      <c r="K20" s="49">
        <f t="shared" si="4"/>
        <v>2.364864864864865</v>
      </c>
      <c r="L20" s="13">
        <v>3</v>
      </c>
      <c r="M20" s="49">
        <f t="shared" si="5"/>
        <v>0.5067567567567568</v>
      </c>
      <c r="N20" s="50">
        <v>0</v>
      </c>
      <c r="O20" s="49">
        <f t="shared" si="6"/>
        <v>0</v>
      </c>
      <c r="P20" s="51">
        <v>0</v>
      </c>
      <c r="Q20" s="49">
        <f t="shared" si="7"/>
        <v>0</v>
      </c>
      <c r="R20" s="52">
        <f t="shared" si="8"/>
        <v>575</v>
      </c>
      <c r="S20" s="49">
        <f t="shared" si="9"/>
        <v>97.12837837837837</v>
      </c>
      <c r="T20" s="12">
        <v>539</v>
      </c>
      <c r="U20" s="49">
        <f t="shared" si="0"/>
        <v>93.73913043478261</v>
      </c>
      <c r="V20" s="12">
        <v>36</v>
      </c>
      <c r="W20" s="49">
        <f t="shared" si="10"/>
        <v>6.260869565217392</v>
      </c>
    </row>
    <row r="21" spans="1:23" ht="15.75" thickBot="1">
      <c r="A21" s="13">
        <v>16</v>
      </c>
      <c r="B21" s="69" t="s">
        <v>26</v>
      </c>
      <c r="C21" s="13">
        <v>302</v>
      </c>
      <c r="D21" s="48">
        <v>301</v>
      </c>
      <c r="E21" s="10">
        <f t="shared" si="1"/>
        <v>603</v>
      </c>
      <c r="F21" s="13">
        <v>165</v>
      </c>
      <c r="G21" s="13">
        <v>159</v>
      </c>
      <c r="H21" s="13">
        <f t="shared" si="2"/>
        <v>324</v>
      </c>
      <c r="I21" s="49">
        <f t="shared" si="3"/>
        <v>53.73134328358209</v>
      </c>
      <c r="J21" s="13">
        <v>2</v>
      </c>
      <c r="K21" s="49">
        <f t="shared" si="4"/>
        <v>0.6172839506172839</v>
      </c>
      <c r="L21" s="13">
        <v>3</v>
      </c>
      <c r="M21" s="49">
        <f t="shared" si="5"/>
        <v>0.9259259259259259</v>
      </c>
      <c r="N21" s="50">
        <v>0</v>
      </c>
      <c r="O21" s="49">
        <f t="shared" si="6"/>
        <v>0</v>
      </c>
      <c r="P21" s="51">
        <v>0</v>
      </c>
      <c r="Q21" s="49">
        <f t="shared" si="7"/>
        <v>0</v>
      </c>
      <c r="R21" s="52">
        <f t="shared" si="8"/>
        <v>319</v>
      </c>
      <c r="S21" s="49">
        <f t="shared" si="9"/>
        <v>98.45679012345678</v>
      </c>
      <c r="T21" s="12">
        <v>289</v>
      </c>
      <c r="U21" s="49">
        <f t="shared" si="0"/>
        <v>90.59561128526646</v>
      </c>
      <c r="V21" s="12">
        <v>30</v>
      </c>
      <c r="W21" s="49">
        <f t="shared" si="10"/>
        <v>9.404388714733543</v>
      </c>
    </row>
    <row r="22" spans="1:23" ht="15.75" thickBot="1">
      <c r="A22" s="13">
        <v>17</v>
      </c>
      <c r="B22" s="69" t="s">
        <v>27</v>
      </c>
      <c r="C22" s="13">
        <v>295</v>
      </c>
      <c r="D22" s="48">
        <v>307</v>
      </c>
      <c r="E22" s="10">
        <f t="shared" si="1"/>
        <v>602</v>
      </c>
      <c r="F22" s="13">
        <v>115</v>
      </c>
      <c r="G22" s="13">
        <v>113</v>
      </c>
      <c r="H22" s="13">
        <f t="shared" si="2"/>
        <v>228</v>
      </c>
      <c r="I22" s="49">
        <f t="shared" si="3"/>
        <v>37.87375415282392</v>
      </c>
      <c r="J22" s="13">
        <v>4</v>
      </c>
      <c r="K22" s="49">
        <f t="shared" si="4"/>
        <v>1.7543859649122806</v>
      </c>
      <c r="L22" s="13">
        <v>2</v>
      </c>
      <c r="M22" s="49">
        <f t="shared" si="5"/>
        <v>0.8771929824561403</v>
      </c>
      <c r="N22" s="50">
        <v>0</v>
      </c>
      <c r="O22" s="49">
        <f t="shared" si="6"/>
        <v>0</v>
      </c>
      <c r="P22" s="51">
        <v>0</v>
      </c>
      <c r="Q22" s="49">
        <f t="shared" si="7"/>
        <v>0</v>
      </c>
      <c r="R22" s="52">
        <f t="shared" si="8"/>
        <v>222</v>
      </c>
      <c r="S22" s="49">
        <f t="shared" si="9"/>
        <v>97.36842105263158</v>
      </c>
      <c r="T22" s="12">
        <v>211</v>
      </c>
      <c r="U22" s="49">
        <f t="shared" si="0"/>
        <v>95.04504504504504</v>
      </c>
      <c r="V22" s="12">
        <v>11</v>
      </c>
      <c r="W22" s="49">
        <f t="shared" si="10"/>
        <v>4.954954954954955</v>
      </c>
    </row>
    <row r="23" spans="1:23" ht="15.75" thickBot="1">
      <c r="A23" s="13">
        <v>18</v>
      </c>
      <c r="B23" s="69" t="s">
        <v>28</v>
      </c>
      <c r="C23" s="13">
        <v>350</v>
      </c>
      <c r="D23" s="48">
        <v>369</v>
      </c>
      <c r="E23" s="10">
        <f t="shared" si="1"/>
        <v>719</v>
      </c>
      <c r="F23" s="13">
        <v>118</v>
      </c>
      <c r="G23" s="13">
        <v>116</v>
      </c>
      <c r="H23" s="13">
        <f t="shared" si="2"/>
        <v>234</v>
      </c>
      <c r="I23" s="49">
        <f t="shared" si="3"/>
        <v>32.5452016689847</v>
      </c>
      <c r="J23" s="13">
        <v>2</v>
      </c>
      <c r="K23" s="49">
        <f t="shared" si="4"/>
        <v>0.8547008547008547</v>
      </c>
      <c r="L23" s="13">
        <v>1</v>
      </c>
      <c r="M23" s="49">
        <f t="shared" si="5"/>
        <v>0.42735042735042733</v>
      </c>
      <c r="N23" s="50">
        <v>0</v>
      </c>
      <c r="O23" s="49">
        <f t="shared" si="6"/>
        <v>0</v>
      </c>
      <c r="P23" s="51">
        <v>0</v>
      </c>
      <c r="Q23" s="49">
        <f t="shared" si="7"/>
        <v>0</v>
      </c>
      <c r="R23" s="52">
        <f t="shared" si="8"/>
        <v>231</v>
      </c>
      <c r="S23" s="49">
        <f t="shared" si="9"/>
        <v>98.71794871794872</v>
      </c>
      <c r="T23" s="12">
        <v>217</v>
      </c>
      <c r="U23" s="49">
        <f t="shared" si="0"/>
        <v>93.93939393939394</v>
      </c>
      <c r="V23" s="12">
        <v>14</v>
      </c>
      <c r="W23" s="49">
        <f t="shared" si="10"/>
        <v>6.0606060606060606</v>
      </c>
    </row>
    <row r="24" spans="1:23" ht="15.75" thickBot="1">
      <c r="A24" s="13">
        <v>19</v>
      </c>
      <c r="B24" s="69" t="s">
        <v>29</v>
      </c>
      <c r="C24" s="13">
        <v>590</v>
      </c>
      <c r="D24" s="48">
        <v>611</v>
      </c>
      <c r="E24" s="10">
        <f t="shared" si="1"/>
        <v>1201</v>
      </c>
      <c r="F24" s="13">
        <v>261</v>
      </c>
      <c r="G24" s="13">
        <v>288</v>
      </c>
      <c r="H24" s="13">
        <f t="shared" si="2"/>
        <v>549</v>
      </c>
      <c r="I24" s="49">
        <f t="shared" si="3"/>
        <v>45.71190674437968</v>
      </c>
      <c r="J24" s="13">
        <v>10</v>
      </c>
      <c r="K24" s="49">
        <f t="shared" si="4"/>
        <v>1.8214936247723132</v>
      </c>
      <c r="L24" s="13">
        <v>2</v>
      </c>
      <c r="M24" s="49">
        <f t="shared" si="5"/>
        <v>0.36429872495446264</v>
      </c>
      <c r="N24" s="50">
        <v>0</v>
      </c>
      <c r="O24" s="49">
        <f t="shared" si="6"/>
        <v>0</v>
      </c>
      <c r="P24" s="51">
        <v>0</v>
      </c>
      <c r="Q24" s="49">
        <f t="shared" si="7"/>
        <v>0</v>
      </c>
      <c r="R24" s="52">
        <f t="shared" si="8"/>
        <v>537</v>
      </c>
      <c r="S24" s="49">
        <f t="shared" si="9"/>
        <v>97.81420765027322</v>
      </c>
      <c r="T24" s="12">
        <v>512</v>
      </c>
      <c r="U24" s="49">
        <f t="shared" si="0"/>
        <v>95.34450651769087</v>
      </c>
      <c r="V24" s="12">
        <v>25</v>
      </c>
      <c r="W24" s="49">
        <f t="shared" si="10"/>
        <v>4.655493482309125</v>
      </c>
    </row>
    <row r="25" spans="1:23" ht="15.75" thickBot="1">
      <c r="A25" s="13">
        <v>20</v>
      </c>
      <c r="B25" s="69" t="s">
        <v>30</v>
      </c>
      <c r="C25" s="13">
        <v>422</v>
      </c>
      <c r="D25" s="48">
        <v>412</v>
      </c>
      <c r="E25" s="10">
        <f t="shared" si="1"/>
        <v>834</v>
      </c>
      <c r="F25" s="13">
        <v>162</v>
      </c>
      <c r="G25" s="13">
        <v>156</v>
      </c>
      <c r="H25" s="13">
        <f t="shared" si="2"/>
        <v>318</v>
      </c>
      <c r="I25" s="49">
        <f t="shared" si="3"/>
        <v>38.1294964028777</v>
      </c>
      <c r="J25" s="13">
        <v>5</v>
      </c>
      <c r="K25" s="49">
        <f t="shared" si="4"/>
        <v>1.5723270440251573</v>
      </c>
      <c r="L25" s="13">
        <v>0</v>
      </c>
      <c r="M25" s="49">
        <f t="shared" si="5"/>
        <v>0</v>
      </c>
      <c r="N25" s="50">
        <v>0</v>
      </c>
      <c r="O25" s="49">
        <f t="shared" si="6"/>
        <v>0</v>
      </c>
      <c r="P25" s="51">
        <v>0</v>
      </c>
      <c r="Q25" s="49">
        <f t="shared" si="7"/>
        <v>0</v>
      </c>
      <c r="R25" s="52">
        <f t="shared" si="8"/>
        <v>313</v>
      </c>
      <c r="S25" s="49">
        <f t="shared" si="9"/>
        <v>98.42767295597484</v>
      </c>
      <c r="T25" s="12">
        <v>293</v>
      </c>
      <c r="U25" s="49">
        <f t="shared" si="0"/>
        <v>93.61022364217253</v>
      </c>
      <c r="V25" s="12">
        <v>20</v>
      </c>
      <c r="W25" s="49">
        <f t="shared" si="10"/>
        <v>6.389776357827476</v>
      </c>
    </row>
    <row r="26" spans="1:23" ht="15.75" thickBot="1">
      <c r="A26" s="13">
        <v>21</v>
      </c>
      <c r="B26" s="69" t="s">
        <v>30</v>
      </c>
      <c r="C26" s="13">
        <v>363</v>
      </c>
      <c r="D26" s="48">
        <v>676</v>
      </c>
      <c r="E26" s="10">
        <f t="shared" si="1"/>
        <v>1039</v>
      </c>
      <c r="F26" s="13">
        <v>145</v>
      </c>
      <c r="G26" s="13">
        <v>149</v>
      </c>
      <c r="H26" s="13">
        <f t="shared" si="2"/>
        <v>294</v>
      </c>
      <c r="I26" s="49">
        <f t="shared" si="3"/>
        <v>28.296438883541867</v>
      </c>
      <c r="J26" s="13">
        <v>2</v>
      </c>
      <c r="K26" s="49">
        <f t="shared" si="4"/>
        <v>0.6802721088435374</v>
      </c>
      <c r="L26" s="13">
        <v>1</v>
      </c>
      <c r="M26" s="49">
        <f t="shared" si="5"/>
        <v>0.3401360544217687</v>
      </c>
      <c r="N26" s="50">
        <v>0</v>
      </c>
      <c r="O26" s="49">
        <f t="shared" si="6"/>
        <v>0</v>
      </c>
      <c r="P26" s="51">
        <v>0</v>
      </c>
      <c r="Q26" s="49">
        <f t="shared" si="7"/>
        <v>0</v>
      </c>
      <c r="R26" s="52">
        <f t="shared" si="8"/>
        <v>291</v>
      </c>
      <c r="S26" s="49">
        <f t="shared" si="9"/>
        <v>98.9795918367347</v>
      </c>
      <c r="T26" s="12">
        <v>271</v>
      </c>
      <c r="U26" s="49">
        <f t="shared" si="0"/>
        <v>93.12714776632302</v>
      </c>
      <c r="V26" s="12">
        <v>20</v>
      </c>
      <c r="W26" s="49">
        <f t="shared" si="10"/>
        <v>6.8728522336769755</v>
      </c>
    </row>
    <row r="27" spans="1:23" ht="15.75" thickBot="1">
      <c r="A27" s="13">
        <v>22</v>
      </c>
      <c r="B27" s="69" t="s">
        <v>19</v>
      </c>
      <c r="C27" s="13">
        <v>453</v>
      </c>
      <c r="D27" s="48">
        <v>505</v>
      </c>
      <c r="E27" s="10">
        <f t="shared" si="1"/>
        <v>958</v>
      </c>
      <c r="F27" s="13">
        <v>195</v>
      </c>
      <c r="G27" s="13">
        <v>231</v>
      </c>
      <c r="H27" s="13">
        <f t="shared" si="2"/>
        <v>426</v>
      </c>
      <c r="I27" s="49">
        <f t="shared" si="3"/>
        <v>44.46764091858038</v>
      </c>
      <c r="J27" s="13">
        <v>7</v>
      </c>
      <c r="K27" s="49">
        <f t="shared" si="4"/>
        <v>1.6431924882629108</v>
      </c>
      <c r="L27" s="13">
        <v>0</v>
      </c>
      <c r="M27" s="49">
        <f t="shared" si="5"/>
        <v>0</v>
      </c>
      <c r="N27" s="50">
        <v>0</v>
      </c>
      <c r="O27" s="49">
        <f t="shared" si="6"/>
        <v>0</v>
      </c>
      <c r="P27" s="51">
        <v>0</v>
      </c>
      <c r="Q27" s="49">
        <f t="shared" si="7"/>
        <v>0</v>
      </c>
      <c r="R27" s="52">
        <f t="shared" si="8"/>
        <v>419</v>
      </c>
      <c r="S27" s="49">
        <f t="shared" si="9"/>
        <v>98.35680751173709</v>
      </c>
      <c r="T27" s="12">
        <v>404</v>
      </c>
      <c r="U27" s="49">
        <f t="shared" si="0"/>
        <v>96.4200477326969</v>
      </c>
      <c r="V27" s="12">
        <v>15</v>
      </c>
      <c r="W27" s="49">
        <f t="shared" si="10"/>
        <v>3.579952267303103</v>
      </c>
    </row>
    <row r="28" spans="1:23" ht="15.75" thickBot="1">
      <c r="A28" s="13">
        <v>23</v>
      </c>
      <c r="B28" s="69" t="s">
        <v>19</v>
      </c>
      <c r="C28" s="13">
        <v>502</v>
      </c>
      <c r="D28" s="48">
        <v>548</v>
      </c>
      <c r="E28" s="10">
        <f t="shared" si="1"/>
        <v>1050</v>
      </c>
      <c r="F28" s="13">
        <v>223</v>
      </c>
      <c r="G28" s="13">
        <v>239</v>
      </c>
      <c r="H28" s="13">
        <f t="shared" si="2"/>
        <v>462</v>
      </c>
      <c r="I28" s="49">
        <f t="shared" si="3"/>
        <v>44</v>
      </c>
      <c r="J28" s="13">
        <v>12</v>
      </c>
      <c r="K28" s="49">
        <f t="shared" si="4"/>
        <v>2.5974025974025974</v>
      </c>
      <c r="L28" s="13">
        <v>3</v>
      </c>
      <c r="M28" s="49">
        <f t="shared" si="5"/>
        <v>0.6493506493506493</v>
      </c>
      <c r="N28" s="50">
        <v>0</v>
      </c>
      <c r="O28" s="49">
        <f t="shared" si="6"/>
        <v>0</v>
      </c>
      <c r="P28" s="51">
        <v>0</v>
      </c>
      <c r="Q28" s="49">
        <f t="shared" si="7"/>
        <v>0</v>
      </c>
      <c r="R28" s="52">
        <f t="shared" si="8"/>
        <v>447</v>
      </c>
      <c r="S28" s="49">
        <f t="shared" si="9"/>
        <v>96.75324675324676</v>
      </c>
      <c r="T28" s="12">
        <v>422</v>
      </c>
      <c r="U28" s="49">
        <f t="shared" si="0"/>
        <v>94.40715883668904</v>
      </c>
      <c r="V28" s="12">
        <v>25</v>
      </c>
      <c r="W28" s="49">
        <f t="shared" si="10"/>
        <v>5.592841163310962</v>
      </c>
    </row>
    <row r="29" spans="1:23" ht="15.75" thickBot="1">
      <c r="A29" s="13">
        <v>24</v>
      </c>
      <c r="B29" s="69" t="s">
        <v>19</v>
      </c>
      <c r="C29" s="13">
        <v>424</v>
      </c>
      <c r="D29" s="48">
        <v>490</v>
      </c>
      <c r="E29" s="10">
        <f t="shared" si="1"/>
        <v>914</v>
      </c>
      <c r="F29" s="13">
        <v>175</v>
      </c>
      <c r="G29" s="13">
        <v>196</v>
      </c>
      <c r="H29" s="13">
        <f t="shared" si="2"/>
        <v>371</v>
      </c>
      <c r="I29" s="49">
        <f t="shared" si="3"/>
        <v>40.590809628008756</v>
      </c>
      <c r="J29" s="13">
        <v>14</v>
      </c>
      <c r="K29" s="49">
        <f t="shared" si="4"/>
        <v>3.7735849056603774</v>
      </c>
      <c r="L29" s="13">
        <v>0</v>
      </c>
      <c r="M29" s="49">
        <f t="shared" si="5"/>
        <v>0</v>
      </c>
      <c r="N29" s="50">
        <v>0</v>
      </c>
      <c r="O29" s="49">
        <f t="shared" si="6"/>
        <v>0</v>
      </c>
      <c r="P29" s="51">
        <v>0</v>
      </c>
      <c r="Q29" s="49">
        <f t="shared" si="7"/>
        <v>0</v>
      </c>
      <c r="R29" s="52">
        <f t="shared" si="8"/>
        <v>357</v>
      </c>
      <c r="S29" s="49">
        <f t="shared" si="9"/>
        <v>96.22641509433963</v>
      </c>
      <c r="T29" s="12">
        <v>324</v>
      </c>
      <c r="U29" s="49">
        <f t="shared" si="0"/>
        <v>90.75630252100841</v>
      </c>
      <c r="V29" s="12">
        <v>33</v>
      </c>
      <c r="W29" s="49">
        <f t="shared" si="10"/>
        <v>9.243697478991596</v>
      </c>
    </row>
    <row r="30" spans="1:23" ht="15.75" thickBot="1">
      <c r="A30" s="13">
        <v>25</v>
      </c>
      <c r="B30" s="69" t="s">
        <v>19</v>
      </c>
      <c r="C30" s="13">
        <v>486</v>
      </c>
      <c r="D30" s="48">
        <v>520</v>
      </c>
      <c r="E30" s="10">
        <f t="shared" si="1"/>
        <v>1006</v>
      </c>
      <c r="F30" s="13">
        <v>199</v>
      </c>
      <c r="G30" s="13">
        <v>207</v>
      </c>
      <c r="H30" s="13">
        <f t="shared" si="2"/>
        <v>406</v>
      </c>
      <c r="I30" s="49">
        <f t="shared" si="3"/>
        <v>40.357852882703774</v>
      </c>
      <c r="J30" s="13">
        <v>19</v>
      </c>
      <c r="K30" s="49">
        <f t="shared" si="4"/>
        <v>4.679802955665025</v>
      </c>
      <c r="L30" s="13">
        <v>2</v>
      </c>
      <c r="M30" s="49">
        <f t="shared" si="5"/>
        <v>0.49261083743842365</v>
      </c>
      <c r="N30" s="50">
        <v>0</v>
      </c>
      <c r="O30" s="49">
        <f t="shared" si="6"/>
        <v>0</v>
      </c>
      <c r="P30" s="51">
        <v>0</v>
      </c>
      <c r="Q30" s="49">
        <f t="shared" si="7"/>
        <v>0</v>
      </c>
      <c r="R30" s="52">
        <f t="shared" si="8"/>
        <v>385</v>
      </c>
      <c r="S30" s="49">
        <f t="shared" si="9"/>
        <v>94.82758620689656</v>
      </c>
      <c r="T30" s="12">
        <v>358</v>
      </c>
      <c r="U30" s="49">
        <f t="shared" si="0"/>
        <v>92.98701298701299</v>
      </c>
      <c r="V30" s="12">
        <v>27</v>
      </c>
      <c r="W30" s="49">
        <f t="shared" si="10"/>
        <v>7.012987012987013</v>
      </c>
    </row>
    <row r="31" spans="1:23" ht="15.75" thickBot="1">
      <c r="A31" s="13">
        <v>26</v>
      </c>
      <c r="B31" s="69" t="s">
        <v>19</v>
      </c>
      <c r="C31" s="13">
        <v>447</v>
      </c>
      <c r="D31" s="48">
        <v>489</v>
      </c>
      <c r="E31" s="10">
        <f t="shared" si="1"/>
        <v>936</v>
      </c>
      <c r="F31" s="13">
        <v>179</v>
      </c>
      <c r="G31" s="13">
        <v>182</v>
      </c>
      <c r="H31" s="13">
        <f t="shared" si="2"/>
        <v>361</v>
      </c>
      <c r="I31" s="49">
        <f t="shared" si="3"/>
        <v>38.56837606837607</v>
      </c>
      <c r="J31" s="13">
        <v>10</v>
      </c>
      <c r="K31" s="49">
        <f t="shared" si="4"/>
        <v>2.770083102493075</v>
      </c>
      <c r="L31" s="13">
        <v>3</v>
      </c>
      <c r="M31" s="49">
        <f t="shared" si="5"/>
        <v>0.8310249307479224</v>
      </c>
      <c r="N31" s="50">
        <v>0</v>
      </c>
      <c r="O31" s="49">
        <f t="shared" si="6"/>
        <v>0</v>
      </c>
      <c r="P31" s="51">
        <v>0</v>
      </c>
      <c r="Q31" s="49">
        <f t="shared" si="7"/>
        <v>0</v>
      </c>
      <c r="R31" s="52">
        <f t="shared" si="8"/>
        <v>348</v>
      </c>
      <c r="S31" s="49">
        <f t="shared" si="9"/>
        <v>96.39889196675901</v>
      </c>
      <c r="T31" s="12">
        <v>329</v>
      </c>
      <c r="U31" s="49">
        <f t="shared" si="0"/>
        <v>94.54022988505747</v>
      </c>
      <c r="V31" s="12">
        <v>19</v>
      </c>
      <c r="W31" s="49">
        <f t="shared" si="10"/>
        <v>5.459770114942529</v>
      </c>
    </row>
    <row r="32" spans="1:23" s="67" customFormat="1" ht="16.5" thickBot="1">
      <c r="A32" s="61"/>
      <c r="B32" s="62" t="s">
        <v>9</v>
      </c>
      <c r="C32" s="63">
        <f>SUM(C6:C31)</f>
        <v>10627</v>
      </c>
      <c r="D32" s="63">
        <f>SUM(D6:D31)</f>
        <v>11760</v>
      </c>
      <c r="E32" s="63">
        <f>SUM(E6:E31)</f>
        <v>22387</v>
      </c>
      <c r="F32" s="63">
        <f>SUM(F6:F31)</f>
        <v>4422</v>
      </c>
      <c r="G32" s="63">
        <f>SUM(G6:G31)</f>
        <v>4681</v>
      </c>
      <c r="H32" s="21">
        <f>SUM(H7:H31)</f>
        <v>8799</v>
      </c>
      <c r="I32" s="64">
        <f t="shared" si="3"/>
        <v>39.3040603921919</v>
      </c>
      <c r="J32" s="22">
        <f>SUM(J6:J31)</f>
        <v>205</v>
      </c>
      <c r="K32" s="64">
        <f t="shared" si="4"/>
        <v>2.329810205705194</v>
      </c>
      <c r="L32" s="22">
        <f>SUM(L6:L31)</f>
        <v>53</v>
      </c>
      <c r="M32" s="64">
        <f t="shared" si="5"/>
        <v>0.6023411751335379</v>
      </c>
      <c r="N32" s="21">
        <f>SUM(N6:N31)</f>
        <v>0</v>
      </c>
      <c r="O32" s="64">
        <f t="shared" si="6"/>
        <v>0</v>
      </c>
      <c r="P32" s="65">
        <f>SUM(P6:P31)</f>
        <v>0</v>
      </c>
      <c r="Q32" s="64">
        <f t="shared" si="7"/>
        <v>0</v>
      </c>
      <c r="R32" s="66">
        <f t="shared" si="8"/>
        <v>8541</v>
      </c>
      <c r="S32" s="64">
        <f t="shared" si="9"/>
        <v>97.06784861916127</v>
      </c>
      <c r="T32" s="23">
        <f>SUM(T6:T31)</f>
        <v>8301</v>
      </c>
      <c r="U32" s="64">
        <f t="shared" si="0"/>
        <v>97.19002458728487</v>
      </c>
      <c r="V32" s="23">
        <f>SUM(V6:V31)</f>
        <v>544</v>
      </c>
      <c r="W32" s="64">
        <f t="shared" si="10"/>
        <v>6.369277602154314</v>
      </c>
    </row>
    <row r="33" spans="7:9" ht="15">
      <c r="G33" s="58"/>
      <c r="H33" s="18"/>
      <c r="I33" s="58"/>
    </row>
    <row r="34" spans="2:9" ht="15">
      <c r="B34" s="60"/>
      <c r="G34" s="58"/>
      <c r="H34" s="18"/>
      <c r="I34" s="58"/>
    </row>
    <row r="35" spans="7:9" ht="15">
      <c r="G35" s="58"/>
      <c r="H35" s="18"/>
      <c r="I35" s="58"/>
    </row>
    <row r="36" spans="7:9" ht="15">
      <c r="G36" s="58"/>
      <c r="H36" s="58"/>
      <c r="I36" s="58"/>
    </row>
  </sheetData>
  <mergeCells count="13">
    <mergeCell ref="A3:W3"/>
    <mergeCell ref="A4:A5"/>
    <mergeCell ref="B4:B5"/>
    <mergeCell ref="C4:E4"/>
    <mergeCell ref="F4:I4"/>
    <mergeCell ref="J4:K4"/>
    <mergeCell ref="L4:M4"/>
    <mergeCell ref="N4:O4"/>
    <mergeCell ref="A2:W2"/>
    <mergeCell ref="P4:Q4"/>
    <mergeCell ref="R4:S4"/>
    <mergeCell ref="T4:U4"/>
    <mergeCell ref="V4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B36" sqref="B36"/>
    </sheetView>
  </sheetViews>
  <sheetFormatPr defaultColWidth="9.140625" defaultRowHeight="12.75"/>
  <cols>
    <col min="1" max="1" width="9.28125" style="53" customWidth="1"/>
    <col min="2" max="2" width="36.7109375" style="53" customWidth="1"/>
    <col min="3" max="15" width="8.00390625" style="53" customWidth="1"/>
    <col min="16" max="16" width="8.00390625" style="59" customWidth="1"/>
    <col min="17" max="17" width="8.00390625" style="53" customWidth="1"/>
    <col min="18" max="18" width="8.00390625" style="59" customWidth="1"/>
    <col min="19" max="23" width="8.00390625" style="53" customWidth="1"/>
    <col min="24" max="16384" width="9.140625" style="46" customWidth="1"/>
  </cols>
  <sheetData>
    <row r="1" spans="1:23" ht="15.75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2"/>
      <c r="Q1" s="43"/>
      <c r="R1" s="42"/>
      <c r="S1" s="43"/>
      <c r="T1" s="43"/>
      <c r="U1" s="43"/>
      <c r="V1" s="43"/>
      <c r="W1" s="43"/>
    </row>
    <row r="2" spans="1:23" ht="34.5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30" customHeight="1" thickBo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</row>
    <row r="4" spans="1:23" ht="30" customHeight="1" thickBot="1">
      <c r="A4" s="30" t="s">
        <v>1</v>
      </c>
      <c r="B4" s="33" t="s">
        <v>2</v>
      </c>
      <c r="C4" s="35" t="s">
        <v>5</v>
      </c>
      <c r="D4" s="36"/>
      <c r="E4" s="37"/>
      <c r="F4" s="28" t="s">
        <v>15</v>
      </c>
      <c r="G4" s="31"/>
      <c r="H4" s="31"/>
      <c r="I4" s="32"/>
      <c r="J4" s="25" t="s">
        <v>16</v>
      </c>
      <c r="K4" s="26"/>
      <c r="L4" s="25" t="s">
        <v>17</v>
      </c>
      <c r="M4" s="27"/>
      <c r="N4" s="28" t="s">
        <v>12</v>
      </c>
      <c r="O4" s="29"/>
      <c r="P4" s="28" t="s">
        <v>13</v>
      </c>
      <c r="Q4" s="29"/>
      <c r="R4" s="28" t="s">
        <v>14</v>
      </c>
      <c r="S4" s="29"/>
      <c r="T4" s="24" t="s">
        <v>10</v>
      </c>
      <c r="U4" s="24"/>
      <c r="V4" s="24" t="s">
        <v>11</v>
      </c>
      <c r="W4" s="24"/>
    </row>
    <row r="5" spans="1:23" ht="30" customHeight="1" thickBot="1">
      <c r="A5" s="47"/>
      <c r="B5" s="3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6" t="s">
        <v>4</v>
      </c>
      <c r="J5" s="5" t="s">
        <v>3</v>
      </c>
      <c r="K5" s="7" t="s">
        <v>4</v>
      </c>
      <c r="L5" s="5" t="s">
        <v>3</v>
      </c>
      <c r="M5" s="6" t="s">
        <v>4</v>
      </c>
      <c r="N5" s="8" t="s">
        <v>3</v>
      </c>
      <c r="O5" s="6" t="s">
        <v>4</v>
      </c>
      <c r="P5" s="9" t="s">
        <v>3</v>
      </c>
      <c r="Q5" s="6" t="s">
        <v>4</v>
      </c>
      <c r="R5" s="9" t="s">
        <v>3</v>
      </c>
      <c r="S5" s="6" t="s">
        <v>4</v>
      </c>
      <c r="T5" s="8" t="s">
        <v>3</v>
      </c>
      <c r="U5" s="6" t="s">
        <v>4</v>
      </c>
      <c r="V5" s="8" t="s">
        <v>3</v>
      </c>
      <c r="W5" s="6" t="s">
        <v>4</v>
      </c>
    </row>
    <row r="6" spans="1:23" ht="15.75" thickBot="1">
      <c r="A6" s="13">
        <v>1</v>
      </c>
      <c r="B6" s="69" t="s">
        <v>18</v>
      </c>
      <c r="C6" s="13">
        <v>363</v>
      </c>
      <c r="D6" s="48">
        <v>425</v>
      </c>
      <c r="E6" s="10">
        <f>C6+D6</f>
        <v>788</v>
      </c>
      <c r="F6" s="13">
        <v>139</v>
      </c>
      <c r="G6" s="13">
        <v>165</v>
      </c>
      <c r="H6" s="13">
        <f>F6+G6</f>
        <v>304</v>
      </c>
      <c r="I6" s="49">
        <f>H6*100/E6</f>
        <v>38.578680203045685</v>
      </c>
      <c r="J6" s="11">
        <v>9</v>
      </c>
      <c r="K6" s="49">
        <f>IF(H6=0,"0",J6*100/H6)</f>
        <v>2.960526315789474</v>
      </c>
      <c r="L6" s="11">
        <v>4</v>
      </c>
      <c r="M6" s="49">
        <f>IF(H6=0,"0",L6*100/H6)</f>
        <v>1.3157894736842106</v>
      </c>
      <c r="N6" s="50">
        <v>0</v>
      </c>
      <c r="O6" s="49">
        <f>IF(H6=0,"0",N6*100/H6)</f>
        <v>0</v>
      </c>
      <c r="P6" s="51">
        <v>0</v>
      </c>
      <c r="Q6" s="49">
        <f>IF(H6=0,"0",P6*100/H6)</f>
        <v>0</v>
      </c>
      <c r="R6" s="52">
        <f>T6+V6</f>
        <v>291</v>
      </c>
      <c r="S6" s="49">
        <f>IF(R6=0,"0",R6*100/H6)</f>
        <v>95.72368421052632</v>
      </c>
      <c r="T6" s="12">
        <v>275</v>
      </c>
      <c r="U6" s="49">
        <f>IF(R6=0,"0",T6*100/R6)</f>
        <v>94.50171821305842</v>
      </c>
      <c r="V6" s="12">
        <v>16</v>
      </c>
      <c r="W6" s="49">
        <f>IF(R6=0,"0",V6*100/R6)</f>
        <v>5.498281786941581</v>
      </c>
    </row>
    <row r="7" spans="1:23" ht="15.75" thickBot="1">
      <c r="A7" s="13">
        <v>2</v>
      </c>
      <c r="B7" s="69" t="s">
        <v>18</v>
      </c>
      <c r="C7" s="13">
        <v>339</v>
      </c>
      <c r="D7" s="48">
        <v>416</v>
      </c>
      <c r="E7" s="10">
        <f aca="true" t="shared" si="0" ref="E7:E31">C7+D7</f>
        <v>755</v>
      </c>
      <c r="F7" s="13">
        <v>122</v>
      </c>
      <c r="G7" s="13">
        <v>151</v>
      </c>
      <c r="H7" s="13">
        <f aca="true" t="shared" si="1" ref="H7:H31">F7+G7</f>
        <v>273</v>
      </c>
      <c r="I7" s="49">
        <f aca="true" t="shared" si="2" ref="I7:I32">H7*100/E7</f>
        <v>36.158940397350996</v>
      </c>
      <c r="J7" s="13">
        <v>8</v>
      </c>
      <c r="K7" s="49">
        <f aca="true" t="shared" si="3" ref="K7:K32">IF(H7=0,"0",J7*100/H7)</f>
        <v>2.93040293040293</v>
      </c>
      <c r="L7" s="13">
        <v>0</v>
      </c>
      <c r="M7" s="49">
        <f aca="true" t="shared" si="4" ref="M7:M32">IF(H7=0,"0",L7*100/H7)</f>
        <v>0</v>
      </c>
      <c r="N7" s="50">
        <v>0</v>
      </c>
      <c r="O7" s="49">
        <f aca="true" t="shared" si="5" ref="O7:O32">IF(H7=0,"0",N7*100/H7)</f>
        <v>0</v>
      </c>
      <c r="P7" s="51">
        <v>0</v>
      </c>
      <c r="Q7" s="49">
        <f aca="true" t="shared" si="6" ref="Q7:Q32">IF(H7=0,"0",P7*100/H7)</f>
        <v>0</v>
      </c>
      <c r="R7" s="52">
        <f aca="true" t="shared" si="7" ref="R7:R31">T7+V7</f>
        <v>265</v>
      </c>
      <c r="S7" s="49">
        <f aca="true" t="shared" si="8" ref="S7:S32">IF(R7=0,"0",R7*100/H7)</f>
        <v>97.06959706959707</v>
      </c>
      <c r="T7" s="12">
        <v>247</v>
      </c>
      <c r="U7" s="49">
        <f aca="true" t="shared" si="9" ref="U7:U32">IF(R7=0,"0",T7*100/R7)</f>
        <v>93.20754716981132</v>
      </c>
      <c r="V7" s="12">
        <v>18</v>
      </c>
      <c r="W7" s="49">
        <f aca="true" t="shared" si="10" ref="W7:W32">IF(R7=0,"0",V7*100/R7)</f>
        <v>6.7924528301886795</v>
      </c>
    </row>
    <row r="8" spans="1:23" ht="15.75" thickBot="1">
      <c r="A8" s="13">
        <v>3</v>
      </c>
      <c r="B8" s="69" t="s">
        <v>18</v>
      </c>
      <c r="C8" s="13">
        <v>338</v>
      </c>
      <c r="D8" s="48">
        <v>404</v>
      </c>
      <c r="E8" s="10">
        <f t="shared" si="0"/>
        <v>742</v>
      </c>
      <c r="F8" s="13">
        <v>130</v>
      </c>
      <c r="G8" s="13">
        <v>146</v>
      </c>
      <c r="H8" s="13">
        <f t="shared" si="1"/>
        <v>276</v>
      </c>
      <c r="I8" s="49">
        <f t="shared" si="2"/>
        <v>37.19676549865229</v>
      </c>
      <c r="J8" s="13">
        <v>8</v>
      </c>
      <c r="K8" s="49">
        <f t="shared" si="3"/>
        <v>2.898550724637681</v>
      </c>
      <c r="L8" s="13">
        <v>2</v>
      </c>
      <c r="M8" s="49">
        <f t="shared" si="4"/>
        <v>0.7246376811594203</v>
      </c>
      <c r="N8" s="50">
        <v>0</v>
      </c>
      <c r="O8" s="49">
        <f t="shared" si="5"/>
        <v>0</v>
      </c>
      <c r="P8" s="51">
        <v>0</v>
      </c>
      <c r="Q8" s="49">
        <f t="shared" si="6"/>
        <v>0</v>
      </c>
      <c r="R8" s="52">
        <f t="shared" si="7"/>
        <v>266</v>
      </c>
      <c r="S8" s="49">
        <f t="shared" si="8"/>
        <v>96.3768115942029</v>
      </c>
      <c r="T8" s="12">
        <v>240</v>
      </c>
      <c r="U8" s="49">
        <f t="shared" si="9"/>
        <v>90.22556390977444</v>
      </c>
      <c r="V8" s="12">
        <v>26</v>
      </c>
      <c r="W8" s="49">
        <f t="shared" si="10"/>
        <v>9.774436090225564</v>
      </c>
    </row>
    <row r="9" spans="1:23" ht="15.75" thickBot="1">
      <c r="A9" s="13">
        <v>4</v>
      </c>
      <c r="B9" s="69" t="s">
        <v>18</v>
      </c>
      <c r="C9" s="13">
        <v>348</v>
      </c>
      <c r="D9" s="48">
        <v>341</v>
      </c>
      <c r="E9" s="10">
        <f t="shared" si="0"/>
        <v>689</v>
      </c>
      <c r="F9" s="13">
        <v>120</v>
      </c>
      <c r="G9" s="13">
        <v>112</v>
      </c>
      <c r="H9" s="13">
        <f t="shared" si="1"/>
        <v>232</v>
      </c>
      <c r="I9" s="49">
        <f t="shared" si="2"/>
        <v>33.671988388969524</v>
      </c>
      <c r="J9" s="13">
        <v>4</v>
      </c>
      <c r="K9" s="49">
        <f t="shared" si="3"/>
        <v>1.7241379310344827</v>
      </c>
      <c r="L9" s="13">
        <v>1</v>
      </c>
      <c r="M9" s="49">
        <f t="shared" si="4"/>
        <v>0.43103448275862066</v>
      </c>
      <c r="N9" s="50">
        <v>0</v>
      </c>
      <c r="O9" s="49">
        <f t="shared" si="5"/>
        <v>0</v>
      </c>
      <c r="P9" s="51">
        <v>0</v>
      </c>
      <c r="Q9" s="49">
        <f t="shared" si="6"/>
        <v>0</v>
      </c>
      <c r="R9" s="52">
        <f t="shared" si="7"/>
        <v>227</v>
      </c>
      <c r="S9" s="49">
        <f t="shared" si="8"/>
        <v>97.84482758620689</v>
      </c>
      <c r="T9" s="12">
        <v>205</v>
      </c>
      <c r="U9" s="49">
        <f t="shared" si="9"/>
        <v>90.30837004405286</v>
      </c>
      <c r="V9" s="12">
        <v>22</v>
      </c>
      <c r="W9" s="49">
        <f t="shared" si="10"/>
        <v>9.691629955947137</v>
      </c>
    </row>
    <row r="10" spans="1:23" ht="15.75" thickBot="1">
      <c r="A10" s="13">
        <v>5</v>
      </c>
      <c r="B10" s="69" t="s">
        <v>32</v>
      </c>
      <c r="C10" s="13">
        <v>472</v>
      </c>
      <c r="D10" s="48">
        <v>523</v>
      </c>
      <c r="E10" s="10">
        <f t="shared" si="0"/>
        <v>995</v>
      </c>
      <c r="F10" s="13">
        <v>209</v>
      </c>
      <c r="G10" s="13">
        <v>247</v>
      </c>
      <c r="H10" s="13">
        <f t="shared" si="1"/>
        <v>456</v>
      </c>
      <c r="I10" s="49">
        <f t="shared" si="2"/>
        <v>45.82914572864322</v>
      </c>
      <c r="J10" s="13">
        <v>8</v>
      </c>
      <c r="K10" s="49">
        <f t="shared" si="3"/>
        <v>1.7543859649122806</v>
      </c>
      <c r="L10" s="13">
        <v>1</v>
      </c>
      <c r="M10" s="49">
        <f t="shared" si="4"/>
        <v>0.21929824561403508</v>
      </c>
      <c r="N10" s="50">
        <v>0</v>
      </c>
      <c r="O10" s="49">
        <f t="shared" si="5"/>
        <v>0</v>
      </c>
      <c r="P10" s="51">
        <v>0</v>
      </c>
      <c r="Q10" s="49">
        <f t="shared" si="6"/>
        <v>0</v>
      </c>
      <c r="R10" s="52">
        <f t="shared" si="7"/>
        <v>447</v>
      </c>
      <c r="S10" s="49">
        <f t="shared" si="8"/>
        <v>98.02631578947368</v>
      </c>
      <c r="T10" s="12">
        <v>412</v>
      </c>
      <c r="U10" s="49">
        <f t="shared" si="9"/>
        <v>92.17002237136465</v>
      </c>
      <c r="V10" s="12">
        <v>35</v>
      </c>
      <c r="W10" s="49">
        <f t="shared" si="10"/>
        <v>7.829977628635347</v>
      </c>
    </row>
    <row r="11" spans="1:23" ht="15.75" thickBot="1">
      <c r="A11" s="13">
        <v>6</v>
      </c>
      <c r="B11" s="69" t="s">
        <v>20</v>
      </c>
      <c r="C11" s="13">
        <v>437</v>
      </c>
      <c r="D11" s="48">
        <v>442</v>
      </c>
      <c r="E11" s="10">
        <f t="shared" si="0"/>
        <v>879</v>
      </c>
      <c r="F11" s="13">
        <v>161</v>
      </c>
      <c r="G11" s="13">
        <v>165</v>
      </c>
      <c r="H11" s="13">
        <f t="shared" si="1"/>
        <v>326</v>
      </c>
      <c r="I11" s="49">
        <f t="shared" si="2"/>
        <v>37.087599544937426</v>
      </c>
      <c r="J11" s="13">
        <v>5</v>
      </c>
      <c r="K11" s="49">
        <f t="shared" si="3"/>
        <v>1.5337423312883436</v>
      </c>
      <c r="L11" s="13">
        <v>4</v>
      </c>
      <c r="M11" s="49">
        <f t="shared" si="4"/>
        <v>1.2269938650306749</v>
      </c>
      <c r="N11" s="50">
        <v>0</v>
      </c>
      <c r="O11" s="49">
        <f t="shared" si="5"/>
        <v>0</v>
      </c>
      <c r="P11" s="51">
        <v>0</v>
      </c>
      <c r="Q11" s="49">
        <f t="shared" si="6"/>
        <v>0</v>
      </c>
      <c r="R11" s="52">
        <f t="shared" si="7"/>
        <v>317</v>
      </c>
      <c r="S11" s="49">
        <f t="shared" si="8"/>
        <v>97.23926380368098</v>
      </c>
      <c r="T11" s="12">
        <v>301</v>
      </c>
      <c r="U11" s="49">
        <f t="shared" si="9"/>
        <v>94.95268138801262</v>
      </c>
      <c r="V11" s="12">
        <v>16</v>
      </c>
      <c r="W11" s="49">
        <f t="shared" si="10"/>
        <v>5.047318611987381</v>
      </c>
    </row>
    <row r="12" spans="1:23" ht="15.75" thickBot="1">
      <c r="A12" s="13">
        <v>7</v>
      </c>
      <c r="B12" s="69" t="s">
        <v>20</v>
      </c>
      <c r="C12" s="13">
        <v>318</v>
      </c>
      <c r="D12" s="48">
        <v>334</v>
      </c>
      <c r="E12" s="10">
        <f t="shared" si="0"/>
        <v>652</v>
      </c>
      <c r="F12" s="13">
        <v>131</v>
      </c>
      <c r="G12" s="13">
        <v>140</v>
      </c>
      <c r="H12" s="13">
        <f t="shared" si="1"/>
        <v>271</v>
      </c>
      <c r="I12" s="49">
        <f t="shared" si="2"/>
        <v>41.56441717791411</v>
      </c>
      <c r="J12" s="13">
        <v>6</v>
      </c>
      <c r="K12" s="49">
        <f t="shared" si="3"/>
        <v>2.2140221402214024</v>
      </c>
      <c r="L12" s="13">
        <v>0</v>
      </c>
      <c r="M12" s="49">
        <f t="shared" si="4"/>
        <v>0</v>
      </c>
      <c r="N12" s="50">
        <v>0</v>
      </c>
      <c r="O12" s="49">
        <f t="shared" si="5"/>
        <v>0</v>
      </c>
      <c r="P12" s="51">
        <v>0</v>
      </c>
      <c r="Q12" s="49">
        <f t="shared" si="6"/>
        <v>0</v>
      </c>
      <c r="R12" s="52">
        <f t="shared" si="7"/>
        <v>265</v>
      </c>
      <c r="S12" s="49">
        <f t="shared" si="8"/>
        <v>97.7859778597786</v>
      </c>
      <c r="T12" s="12">
        <v>241</v>
      </c>
      <c r="U12" s="49">
        <f t="shared" si="9"/>
        <v>90.94339622641509</v>
      </c>
      <c r="V12" s="12">
        <v>24</v>
      </c>
      <c r="W12" s="49">
        <f t="shared" si="10"/>
        <v>9.056603773584905</v>
      </c>
    </row>
    <row r="13" spans="1:23" ht="15.75" thickBot="1">
      <c r="A13" s="13">
        <v>8</v>
      </c>
      <c r="B13" s="69" t="s">
        <v>21</v>
      </c>
      <c r="C13" s="13">
        <v>452</v>
      </c>
      <c r="D13" s="48">
        <v>463</v>
      </c>
      <c r="E13" s="10">
        <f t="shared" si="0"/>
        <v>915</v>
      </c>
      <c r="F13" s="13">
        <v>194</v>
      </c>
      <c r="G13" s="13">
        <v>206</v>
      </c>
      <c r="H13" s="13">
        <f t="shared" si="1"/>
        <v>400</v>
      </c>
      <c r="I13" s="49">
        <f t="shared" si="2"/>
        <v>43.71584699453552</v>
      </c>
      <c r="J13" s="13">
        <v>7</v>
      </c>
      <c r="K13" s="49">
        <f t="shared" si="3"/>
        <v>1.75</v>
      </c>
      <c r="L13" s="13">
        <v>1</v>
      </c>
      <c r="M13" s="49">
        <f t="shared" si="4"/>
        <v>0.25</v>
      </c>
      <c r="N13" s="50">
        <v>0</v>
      </c>
      <c r="O13" s="49">
        <f t="shared" si="5"/>
        <v>0</v>
      </c>
      <c r="P13" s="51">
        <v>0</v>
      </c>
      <c r="Q13" s="49">
        <f t="shared" si="6"/>
        <v>0</v>
      </c>
      <c r="R13" s="52">
        <f t="shared" si="7"/>
        <v>392</v>
      </c>
      <c r="S13" s="49">
        <f t="shared" si="8"/>
        <v>98</v>
      </c>
      <c r="T13" s="12">
        <v>364</v>
      </c>
      <c r="U13" s="49">
        <f t="shared" si="9"/>
        <v>92.85714285714286</v>
      </c>
      <c r="V13" s="12">
        <v>28</v>
      </c>
      <c r="W13" s="49">
        <f t="shared" si="10"/>
        <v>7.142857142857143</v>
      </c>
    </row>
    <row r="14" spans="1:23" ht="15.75" thickBot="1">
      <c r="A14" s="13">
        <v>9</v>
      </c>
      <c r="B14" s="69" t="s">
        <v>34</v>
      </c>
      <c r="C14" s="13">
        <v>233</v>
      </c>
      <c r="D14" s="48">
        <v>218</v>
      </c>
      <c r="E14" s="10">
        <f t="shared" si="0"/>
        <v>451</v>
      </c>
      <c r="F14" s="13">
        <v>125</v>
      </c>
      <c r="G14" s="13">
        <v>125</v>
      </c>
      <c r="H14" s="13">
        <f t="shared" si="1"/>
        <v>250</v>
      </c>
      <c r="I14" s="49">
        <f t="shared" si="2"/>
        <v>55.432372505543235</v>
      </c>
      <c r="J14" s="13">
        <v>5</v>
      </c>
      <c r="K14" s="49">
        <f t="shared" si="3"/>
        <v>2</v>
      </c>
      <c r="L14" s="13">
        <v>2</v>
      </c>
      <c r="M14" s="49">
        <f t="shared" si="4"/>
        <v>0.8</v>
      </c>
      <c r="N14" s="50">
        <v>0</v>
      </c>
      <c r="O14" s="49">
        <f t="shared" si="5"/>
        <v>0</v>
      </c>
      <c r="P14" s="51">
        <v>0</v>
      </c>
      <c r="Q14" s="49">
        <f t="shared" si="6"/>
        <v>0</v>
      </c>
      <c r="R14" s="52">
        <f t="shared" si="7"/>
        <v>243</v>
      </c>
      <c r="S14" s="49">
        <f t="shared" si="8"/>
        <v>97.2</v>
      </c>
      <c r="T14" s="12">
        <v>228</v>
      </c>
      <c r="U14" s="49">
        <f t="shared" si="9"/>
        <v>93.82716049382717</v>
      </c>
      <c r="V14" s="12">
        <v>15</v>
      </c>
      <c r="W14" s="49">
        <f t="shared" si="10"/>
        <v>6.172839506172839</v>
      </c>
    </row>
    <row r="15" spans="1:23" ht="15.75" thickBot="1">
      <c r="A15" s="13">
        <v>10</v>
      </c>
      <c r="B15" s="69" t="s">
        <v>23</v>
      </c>
      <c r="C15" s="13">
        <v>153</v>
      </c>
      <c r="D15" s="48">
        <v>148</v>
      </c>
      <c r="E15" s="10">
        <f t="shared" si="0"/>
        <v>301</v>
      </c>
      <c r="F15" s="13">
        <v>56</v>
      </c>
      <c r="G15" s="13">
        <v>52</v>
      </c>
      <c r="H15" s="13">
        <f t="shared" si="1"/>
        <v>108</v>
      </c>
      <c r="I15" s="49">
        <f t="shared" si="2"/>
        <v>35.880398671096344</v>
      </c>
      <c r="J15" s="13">
        <v>2</v>
      </c>
      <c r="K15" s="49">
        <f t="shared" si="3"/>
        <v>1.8518518518518519</v>
      </c>
      <c r="L15" s="13">
        <v>2</v>
      </c>
      <c r="M15" s="49">
        <f t="shared" si="4"/>
        <v>1.8518518518518519</v>
      </c>
      <c r="N15" s="50">
        <v>0</v>
      </c>
      <c r="O15" s="49">
        <f t="shared" si="5"/>
        <v>0</v>
      </c>
      <c r="P15" s="51">
        <v>0</v>
      </c>
      <c r="Q15" s="49">
        <f t="shared" si="6"/>
        <v>0</v>
      </c>
      <c r="R15" s="52">
        <f t="shared" si="7"/>
        <v>104</v>
      </c>
      <c r="S15" s="49">
        <f t="shared" si="8"/>
        <v>96.29629629629629</v>
      </c>
      <c r="T15" s="12">
        <v>97</v>
      </c>
      <c r="U15" s="49">
        <f t="shared" si="9"/>
        <v>93.26923076923077</v>
      </c>
      <c r="V15" s="12">
        <v>7</v>
      </c>
      <c r="W15" s="49">
        <f t="shared" si="10"/>
        <v>6.730769230769231</v>
      </c>
    </row>
    <row r="16" spans="1:23" ht="15.75" thickBot="1">
      <c r="A16" s="13">
        <v>11</v>
      </c>
      <c r="B16" s="69" t="s">
        <v>24</v>
      </c>
      <c r="C16" s="13">
        <v>422</v>
      </c>
      <c r="D16" s="48">
        <v>471</v>
      </c>
      <c r="E16" s="10">
        <f t="shared" si="0"/>
        <v>893</v>
      </c>
      <c r="F16" s="13">
        <v>189</v>
      </c>
      <c r="G16" s="13">
        <v>211</v>
      </c>
      <c r="H16" s="13">
        <f t="shared" si="1"/>
        <v>400</v>
      </c>
      <c r="I16" s="49">
        <f t="shared" si="2"/>
        <v>44.79283314669653</v>
      </c>
      <c r="J16" s="13">
        <v>6</v>
      </c>
      <c r="K16" s="49">
        <f t="shared" si="3"/>
        <v>1.5</v>
      </c>
      <c r="L16" s="13">
        <v>1</v>
      </c>
      <c r="M16" s="49">
        <f t="shared" si="4"/>
        <v>0.25</v>
      </c>
      <c r="N16" s="50">
        <v>0</v>
      </c>
      <c r="O16" s="49">
        <f t="shared" si="5"/>
        <v>0</v>
      </c>
      <c r="P16" s="51">
        <v>0</v>
      </c>
      <c r="Q16" s="49">
        <f t="shared" si="6"/>
        <v>0</v>
      </c>
      <c r="R16" s="52">
        <f t="shared" si="7"/>
        <v>393</v>
      </c>
      <c r="S16" s="49">
        <f t="shared" si="8"/>
        <v>98.25</v>
      </c>
      <c r="T16" s="12">
        <v>368</v>
      </c>
      <c r="U16" s="49">
        <f t="shared" si="9"/>
        <v>93.63867684478372</v>
      </c>
      <c r="V16" s="12">
        <v>25</v>
      </c>
      <c r="W16" s="49">
        <f t="shared" si="10"/>
        <v>6.361323155216285</v>
      </c>
    </row>
    <row r="17" spans="1:23" ht="15.75" thickBot="1">
      <c r="A17" s="13">
        <v>12</v>
      </c>
      <c r="B17" s="69" t="s">
        <v>24</v>
      </c>
      <c r="C17" s="13">
        <v>467</v>
      </c>
      <c r="D17" s="48">
        <v>485</v>
      </c>
      <c r="E17" s="10">
        <f t="shared" si="0"/>
        <v>952</v>
      </c>
      <c r="F17" s="13">
        <v>159</v>
      </c>
      <c r="G17" s="13">
        <v>182</v>
      </c>
      <c r="H17" s="13">
        <f t="shared" si="1"/>
        <v>341</v>
      </c>
      <c r="I17" s="49">
        <f t="shared" si="2"/>
        <v>35.819327731092436</v>
      </c>
      <c r="J17" s="13">
        <v>12</v>
      </c>
      <c r="K17" s="49">
        <f t="shared" si="3"/>
        <v>3.5190615835777126</v>
      </c>
      <c r="L17" s="13">
        <v>6</v>
      </c>
      <c r="M17" s="49">
        <f t="shared" si="4"/>
        <v>1.7595307917888563</v>
      </c>
      <c r="N17" s="50">
        <v>0</v>
      </c>
      <c r="O17" s="49">
        <f t="shared" si="5"/>
        <v>0</v>
      </c>
      <c r="P17" s="51">
        <v>0</v>
      </c>
      <c r="Q17" s="49">
        <f t="shared" si="6"/>
        <v>0</v>
      </c>
      <c r="R17" s="52">
        <f t="shared" si="7"/>
        <v>323</v>
      </c>
      <c r="S17" s="49">
        <f t="shared" si="8"/>
        <v>94.72140762463343</v>
      </c>
      <c r="T17" s="12">
        <v>303</v>
      </c>
      <c r="U17" s="49">
        <f t="shared" si="9"/>
        <v>93.80804953560371</v>
      </c>
      <c r="V17" s="12">
        <v>20</v>
      </c>
      <c r="W17" s="49">
        <f t="shared" si="10"/>
        <v>6.191950464396285</v>
      </c>
    </row>
    <row r="18" spans="1:23" ht="15.75" thickBot="1">
      <c r="A18" s="13">
        <v>13</v>
      </c>
      <c r="B18" s="69" t="s">
        <v>24</v>
      </c>
      <c r="C18" s="13">
        <v>522</v>
      </c>
      <c r="D18" s="48">
        <v>553</v>
      </c>
      <c r="E18" s="10">
        <f t="shared" si="0"/>
        <v>1075</v>
      </c>
      <c r="F18" s="13">
        <v>224</v>
      </c>
      <c r="G18" s="13">
        <v>222</v>
      </c>
      <c r="H18" s="13">
        <f t="shared" si="1"/>
        <v>446</v>
      </c>
      <c r="I18" s="49">
        <f t="shared" si="2"/>
        <v>41.48837209302326</v>
      </c>
      <c r="J18" s="13">
        <v>18</v>
      </c>
      <c r="K18" s="49">
        <f t="shared" si="3"/>
        <v>4.0358744394618835</v>
      </c>
      <c r="L18" s="13">
        <v>3</v>
      </c>
      <c r="M18" s="49">
        <f t="shared" si="4"/>
        <v>0.672645739910314</v>
      </c>
      <c r="N18" s="50">
        <v>0</v>
      </c>
      <c r="O18" s="49">
        <f t="shared" si="5"/>
        <v>0</v>
      </c>
      <c r="P18" s="51">
        <v>0</v>
      </c>
      <c r="Q18" s="49">
        <f t="shared" si="6"/>
        <v>0</v>
      </c>
      <c r="R18" s="52">
        <f t="shared" si="7"/>
        <v>425</v>
      </c>
      <c r="S18" s="49">
        <f t="shared" si="8"/>
        <v>95.2914798206278</v>
      </c>
      <c r="T18" s="12">
        <v>399</v>
      </c>
      <c r="U18" s="49">
        <f t="shared" si="9"/>
        <v>93.88235294117646</v>
      </c>
      <c r="V18" s="12">
        <v>26</v>
      </c>
      <c r="W18" s="49">
        <f t="shared" si="10"/>
        <v>6.117647058823529</v>
      </c>
    </row>
    <row r="19" spans="1:23" ht="15.75" thickBot="1">
      <c r="A19" s="13">
        <v>14</v>
      </c>
      <c r="B19" s="69" t="s">
        <v>24</v>
      </c>
      <c r="C19" s="13">
        <v>516</v>
      </c>
      <c r="D19" s="48">
        <v>561</v>
      </c>
      <c r="E19" s="10">
        <f t="shared" si="0"/>
        <v>1077</v>
      </c>
      <c r="F19" s="13">
        <v>226</v>
      </c>
      <c r="G19" s="13">
        <v>228</v>
      </c>
      <c r="H19" s="13">
        <f t="shared" si="1"/>
        <v>454</v>
      </c>
      <c r="I19" s="49">
        <f t="shared" si="2"/>
        <v>42.15413184772516</v>
      </c>
      <c r="J19" s="13">
        <v>9</v>
      </c>
      <c r="K19" s="49">
        <f t="shared" si="3"/>
        <v>1.9823788546255507</v>
      </c>
      <c r="L19" s="13">
        <v>0</v>
      </c>
      <c r="M19" s="49">
        <f t="shared" si="4"/>
        <v>0</v>
      </c>
      <c r="N19" s="50">
        <v>0</v>
      </c>
      <c r="O19" s="49">
        <f t="shared" si="5"/>
        <v>0</v>
      </c>
      <c r="P19" s="51">
        <v>0</v>
      </c>
      <c r="Q19" s="49">
        <f t="shared" si="6"/>
        <v>0</v>
      </c>
      <c r="R19" s="52">
        <f t="shared" si="7"/>
        <v>445</v>
      </c>
      <c r="S19" s="49">
        <f t="shared" si="8"/>
        <v>98.01762114537445</v>
      </c>
      <c r="T19" s="12">
        <v>417</v>
      </c>
      <c r="U19" s="49">
        <f t="shared" si="9"/>
        <v>93.70786516853933</v>
      </c>
      <c r="V19" s="12">
        <v>28</v>
      </c>
      <c r="W19" s="49">
        <f t="shared" si="10"/>
        <v>6.292134831460674</v>
      </c>
    </row>
    <row r="20" spans="1:23" ht="15.75" thickBot="1">
      <c r="A20" s="13">
        <v>15</v>
      </c>
      <c r="B20" s="69" t="s">
        <v>25</v>
      </c>
      <c r="C20" s="13">
        <v>613</v>
      </c>
      <c r="D20" s="48">
        <v>649</v>
      </c>
      <c r="E20" s="10">
        <f t="shared" si="0"/>
        <v>1262</v>
      </c>
      <c r="F20" s="13">
        <v>299</v>
      </c>
      <c r="G20" s="13">
        <v>293</v>
      </c>
      <c r="H20" s="13">
        <f t="shared" si="1"/>
        <v>592</v>
      </c>
      <c r="I20" s="49">
        <f t="shared" si="2"/>
        <v>46.90966719492869</v>
      </c>
      <c r="J20" s="13">
        <v>16</v>
      </c>
      <c r="K20" s="49">
        <f t="shared" si="3"/>
        <v>2.7027027027027026</v>
      </c>
      <c r="L20" s="13">
        <v>4</v>
      </c>
      <c r="M20" s="49">
        <f t="shared" si="4"/>
        <v>0.6756756756756757</v>
      </c>
      <c r="N20" s="50">
        <v>0</v>
      </c>
      <c r="O20" s="49">
        <f t="shared" si="5"/>
        <v>0</v>
      </c>
      <c r="P20" s="51">
        <v>0</v>
      </c>
      <c r="Q20" s="49">
        <f t="shared" si="6"/>
        <v>0</v>
      </c>
      <c r="R20" s="52">
        <f t="shared" si="7"/>
        <v>572</v>
      </c>
      <c r="S20" s="49">
        <f t="shared" si="8"/>
        <v>96.62162162162163</v>
      </c>
      <c r="T20" s="12">
        <v>535</v>
      </c>
      <c r="U20" s="49">
        <f t="shared" si="9"/>
        <v>93.53146853146853</v>
      </c>
      <c r="V20" s="12">
        <v>37</v>
      </c>
      <c r="W20" s="49">
        <f t="shared" si="10"/>
        <v>6.468531468531468</v>
      </c>
    </row>
    <row r="21" spans="1:23" ht="15.75" thickBot="1">
      <c r="A21" s="13">
        <v>16</v>
      </c>
      <c r="B21" s="69" t="s">
        <v>26</v>
      </c>
      <c r="C21" s="13">
        <v>302</v>
      </c>
      <c r="D21" s="48">
        <v>301</v>
      </c>
      <c r="E21" s="10">
        <f t="shared" si="0"/>
        <v>603</v>
      </c>
      <c r="F21" s="13">
        <v>165</v>
      </c>
      <c r="G21" s="13">
        <v>159</v>
      </c>
      <c r="H21" s="13">
        <f t="shared" si="1"/>
        <v>324</v>
      </c>
      <c r="I21" s="49">
        <f t="shared" si="2"/>
        <v>53.73134328358209</v>
      </c>
      <c r="J21" s="13">
        <v>2</v>
      </c>
      <c r="K21" s="49">
        <f t="shared" si="3"/>
        <v>0.6172839506172839</v>
      </c>
      <c r="L21" s="13">
        <v>3</v>
      </c>
      <c r="M21" s="49">
        <f t="shared" si="4"/>
        <v>0.9259259259259259</v>
      </c>
      <c r="N21" s="50">
        <v>0</v>
      </c>
      <c r="O21" s="49">
        <f t="shared" si="5"/>
        <v>0</v>
      </c>
      <c r="P21" s="51">
        <v>0</v>
      </c>
      <c r="Q21" s="49">
        <f t="shared" si="6"/>
        <v>0</v>
      </c>
      <c r="R21" s="52">
        <f t="shared" si="7"/>
        <v>319</v>
      </c>
      <c r="S21" s="49">
        <f t="shared" si="8"/>
        <v>98.45679012345678</v>
      </c>
      <c r="T21" s="12">
        <v>287</v>
      </c>
      <c r="U21" s="49">
        <f t="shared" si="9"/>
        <v>89.96865203761756</v>
      </c>
      <c r="V21" s="12">
        <v>32</v>
      </c>
      <c r="W21" s="49">
        <f t="shared" si="10"/>
        <v>10.031347962382446</v>
      </c>
    </row>
    <row r="22" spans="1:23" ht="15.75" thickBot="1">
      <c r="A22" s="13">
        <v>17</v>
      </c>
      <c r="B22" s="69" t="s">
        <v>27</v>
      </c>
      <c r="C22" s="13">
        <v>295</v>
      </c>
      <c r="D22" s="48">
        <v>307</v>
      </c>
      <c r="E22" s="10">
        <f t="shared" si="0"/>
        <v>602</v>
      </c>
      <c r="F22" s="13">
        <v>115</v>
      </c>
      <c r="G22" s="13">
        <v>113</v>
      </c>
      <c r="H22" s="13">
        <f t="shared" si="1"/>
        <v>228</v>
      </c>
      <c r="I22" s="49">
        <f t="shared" si="2"/>
        <v>37.87375415282392</v>
      </c>
      <c r="J22" s="13">
        <v>4</v>
      </c>
      <c r="K22" s="49">
        <f t="shared" si="3"/>
        <v>1.7543859649122806</v>
      </c>
      <c r="L22" s="13">
        <v>2</v>
      </c>
      <c r="M22" s="49">
        <f t="shared" si="4"/>
        <v>0.8771929824561403</v>
      </c>
      <c r="N22" s="50">
        <v>0</v>
      </c>
      <c r="O22" s="49">
        <f t="shared" si="5"/>
        <v>0</v>
      </c>
      <c r="P22" s="51">
        <v>0</v>
      </c>
      <c r="Q22" s="49">
        <f t="shared" si="6"/>
        <v>0</v>
      </c>
      <c r="R22" s="52">
        <f t="shared" si="7"/>
        <v>222</v>
      </c>
      <c r="S22" s="49">
        <f t="shared" si="8"/>
        <v>97.36842105263158</v>
      </c>
      <c r="T22" s="12">
        <v>206</v>
      </c>
      <c r="U22" s="49">
        <f t="shared" si="9"/>
        <v>92.7927927927928</v>
      </c>
      <c r="V22" s="12">
        <v>16</v>
      </c>
      <c r="W22" s="49">
        <f t="shared" si="10"/>
        <v>7.207207207207207</v>
      </c>
    </row>
    <row r="23" spans="1:23" ht="15.75" thickBot="1">
      <c r="A23" s="13">
        <v>18</v>
      </c>
      <c r="B23" s="69" t="s">
        <v>28</v>
      </c>
      <c r="C23" s="13">
        <v>350</v>
      </c>
      <c r="D23" s="48">
        <v>369</v>
      </c>
      <c r="E23" s="10">
        <f t="shared" si="0"/>
        <v>719</v>
      </c>
      <c r="F23" s="13">
        <v>118</v>
      </c>
      <c r="G23" s="13">
        <v>116</v>
      </c>
      <c r="H23" s="13">
        <f t="shared" si="1"/>
        <v>234</v>
      </c>
      <c r="I23" s="49">
        <f t="shared" si="2"/>
        <v>32.5452016689847</v>
      </c>
      <c r="J23" s="13">
        <v>2</v>
      </c>
      <c r="K23" s="49">
        <f t="shared" si="3"/>
        <v>0.8547008547008547</v>
      </c>
      <c r="L23" s="13">
        <v>1</v>
      </c>
      <c r="M23" s="49">
        <f t="shared" si="4"/>
        <v>0.42735042735042733</v>
      </c>
      <c r="N23" s="50">
        <v>0</v>
      </c>
      <c r="O23" s="49">
        <f t="shared" si="5"/>
        <v>0</v>
      </c>
      <c r="P23" s="51">
        <v>0</v>
      </c>
      <c r="Q23" s="49">
        <f t="shared" si="6"/>
        <v>0</v>
      </c>
      <c r="R23" s="52">
        <f t="shared" si="7"/>
        <v>231</v>
      </c>
      <c r="S23" s="49">
        <f t="shared" si="8"/>
        <v>98.71794871794872</v>
      </c>
      <c r="T23" s="12">
        <v>214</v>
      </c>
      <c r="U23" s="49">
        <f t="shared" si="9"/>
        <v>92.64069264069263</v>
      </c>
      <c r="V23" s="12">
        <v>17</v>
      </c>
      <c r="W23" s="49">
        <f t="shared" si="10"/>
        <v>7.359307359307359</v>
      </c>
    </row>
    <row r="24" spans="1:23" ht="15.75" thickBot="1">
      <c r="A24" s="13">
        <v>19</v>
      </c>
      <c r="B24" s="69" t="s">
        <v>29</v>
      </c>
      <c r="C24" s="13">
        <v>590</v>
      </c>
      <c r="D24" s="48">
        <v>611</v>
      </c>
      <c r="E24" s="10">
        <f t="shared" si="0"/>
        <v>1201</v>
      </c>
      <c r="F24" s="13">
        <v>261</v>
      </c>
      <c r="G24" s="13">
        <v>288</v>
      </c>
      <c r="H24" s="13">
        <f t="shared" si="1"/>
        <v>549</v>
      </c>
      <c r="I24" s="49">
        <f t="shared" si="2"/>
        <v>45.71190674437968</v>
      </c>
      <c r="J24" s="13">
        <v>9</v>
      </c>
      <c r="K24" s="49">
        <f t="shared" si="3"/>
        <v>1.639344262295082</v>
      </c>
      <c r="L24" s="13">
        <v>2</v>
      </c>
      <c r="M24" s="49">
        <f t="shared" si="4"/>
        <v>0.36429872495446264</v>
      </c>
      <c r="N24" s="50">
        <v>0</v>
      </c>
      <c r="O24" s="49">
        <f t="shared" si="5"/>
        <v>0</v>
      </c>
      <c r="P24" s="51">
        <v>0</v>
      </c>
      <c r="Q24" s="49">
        <f t="shared" si="6"/>
        <v>0</v>
      </c>
      <c r="R24" s="52">
        <f t="shared" si="7"/>
        <v>538</v>
      </c>
      <c r="S24" s="49">
        <f t="shared" si="8"/>
        <v>97.99635701275045</v>
      </c>
      <c r="T24" s="12">
        <v>503</v>
      </c>
      <c r="U24" s="49">
        <f t="shared" si="9"/>
        <v>93.49442379182156</v>
      </c>
      <c r="V24" s="12">
        <v>35</v>
      </c>
      <c r="W24" s="49">
        <f t="shared" si="10"/>
        <v>6.5055762081784385</v>
      </c>
    </row>
    <row r="25" spans="1:23" ht="15.75" thickBot="1">
      <c r="A25" s="13">
        <v>20</v>
      </c>
      <c r="B25" s="69" t="s">
        <v>30</v>
      </c>
      <c r="C25" s="13">
        <v>442</v>
      </c>
      <c r="D25" s="48">
        <v>412</v>
      </c>
      <c r="E25" s="10">
        <f t="shared" si="0"/>
        <v>854</v>
      </c>
      <c r="F25" s="13">
        <v>162</v>
      </c>
      <c r="G25" s="13">
        <v>156</v>
      </c>
      <c r="H25" s="13">
        <f t="shared" si="1"/>
        <v>318</v>
      </c>
      <c r="I25" s="49">
        <f t="shared" si="2"/>
        <v>37.23653395784543</v>
      </c>
      <c r="J25" s="13">
        <v>8</v>
      </c>
      <c r="K25" s="49">
        <f t="shared" si="3"/>
        <v>2.5157232704402515</v>
      </c>
      <c r="L25" s="13">
        <v>1</v>
      </c>
      <c r="M25" s="49">
        <f t="shared" si="4"/>
        <v>0.31446540880503143</v>
      </c>
      <c r="N25" s="50">
        <v>0</v>
      </c>
      <c r="O25" s="49">
        <f t="shared" si="5"/>
        <v>0</v>
      </c>
      <c r="P25" s="51">
        <v>0</v>
      </c>
      <c r="Q25" s="49">
        <f t="shared" si="6"/>
        <v>0</v>
      </c>
      <c r="R25" s="52">
        <f t="shared" si="7"/>
        <v>309</v>
      </c>
      <c r="S25" s="49">
        <f t="shared" si="8"/>
        <v>97.16981132075472</v>
      </c>
      <c r="T25" s="12">
        <v>285</v>
      </c>
      <c r="U25" s="49">
        <f t="shared" si="9"/>
        <v>92.23300970873787</v>
      </c>
      <c r="V25" s="12">
        <v>24</v>
      </c>
      <c r="W25" s="49">
        <f t="shared" si="10"/>
        <v>7.766990291262136</v>
      </c>
    </row>
    <row r="26" spans="1:23" ht="15.75" thickBot="1">
      <c r="A26" s="13">
        <v>21</v>
      </c>
      <c r="B26" s="69" t="s">
        <v>30</v>
      </c>
      <c r="C26" s="13">
        <v>363</v>
      </c>
      <c r="D26" s="48">
        <v>376</v>
      </c>
      <c r="E26" s="10">
        <f t="shared" si="0"/>
        <v>739</v>
      </c>
      <c r="F26" s="13">
        <v>145</v>
      </c>
      <c r="G26" s="13">
        <v>149</v>
      </c>
      <c r="H26" s="13">
        <f t="shared" si="1"/>
        <v>294</v>
      </c>
      <c r="I26" s="49">
        <f t="shared" si="2"/>
        <v>39.783491204330176</v>
      </c>
      <c r="J26" s="13">
        <v>1</v>
      </c>
      <c r="K26" s="49">
        <f t="shared" si="3"/>
        <v>0.3401360544217687</v>
      </c>
      <c r="L26" s="13">
        <v>1</v>
      </c>
      <c r="M26" s="49">
        <f t="shared" si="4"/>
        <v>0.3401360544217687</v>
      </c>
      <c r="N26" s="50">
        <v>0</v>
      </c>
      <c r="O26" s="49">
        <f t="shared" si="5"/>
        <v>0</v>
      </c>
      <c r="P26" s="51">
        <v>0</v>
      </c>
      <c r="Q26" s="49">
        <f t="shared" si="6"/>
        <v>0</v>
      </c>
      <c r="R26" s="52">
        <f t="shared" si="7"/>
        <v>292</v>
      </c>
      <c r="S26" s="49">
        <f t="shared" si="8"/>
        <v>99.31972789115646</v>
      </c>
      <c r="T26" s="12">
        <v>276</v>
      </c>
      <c r="U26" s="49">
        <f t="shared" si="9"/>
        <v>94.52054794520548</v>
      </c>
      <c r="V26" s="12">
        <v>16</v>
      </c>
      <c r="W26" s="49">
        <f t="shared" si="10"/>
        <v>5.47945205479452</v>
      </c>
    </row>
    <row r="27" spans="1:23" ht="15.75" thickBot="1">
      <c r="A27" s="13">
        <v>22</v>
      </c>
      <c r="B27" s="69" t="s">
        <v>19</v>
      </c>
      <c r="C27" s="13">
        <v>453</v>
      </c>
      <c r="D27" s="48">
        <v>505</v>
      </c>
      <c r="E27" s="10">
        <f t="shared" si="0"/>
        <v>958</v>
      </c>
      <c r="F27" s="13">
        <v>195</v>
      </c>
      <c r="G27" s="13">
        <v>231</v>
      </c>
      <c r="H27" s="13">
        <f t="shared" si="1"/>
        <v>426</v>
      </c>
      <c r="I27" s="49">
        <f t="shared" si="2"/>
        <v>44.46764091858038</v>
      </c>
      <c r="J27" s="13">
        <v>9</v>
      </c>
      <c r="K27" s="49">
        <f t="shared" si="3"/>
        <v>2.112676056338028</v>
      </c>
      <c r="L27" s="13">
        <v>1</v>
      </c>
      <c r="M27" s="49">
        <f t="shared" si="4"/>
        <v>0.2347417840375587</v>
      </c>
      <c r="N27" s="50">
        <v>0</v>
      </c>
      <c r="O27" s="49">
        <f t="shared" si="5"/>
        <v>0</v>
      </c>
      <c r="P27" s="51">
        <v>0</v>
      </c>
      <c r="Q27" s="49">
        <f t="shared" si="6"/>
        <v>0</v>
      </c>
      <c r="R27" s="52">
        <f t="shared" si="7"/>
        <v>416</v>
      </c>
      <c r="S27" s="49">
        <f t="shared" si="8"/>
        <v>97.65258215962442</v>
      </c>
      <c r="T27" s="12">
        <v>396</v>
      </c>
      <c r="U27" s="49">
        <f t="shared" si="9"/>
        <v>95.1923076923077</v>
      </c>
      <c r="V27" s="12">
        <v>20</v>
      </c>
      <c r="W27" s="49">
        <f t="shared" si="10"/>
        <v>4.8076923076923075</v>
      </c>
    </row>
    <row r="28" spans="1:23" ht="15.75" thickBot="1">
      <c r="A28" s="13">
        <v>23</v>
      </c>
      <c r="B28" s="69" t="s">
        <v>19</v>
      </c>
      <c r="C28" s="13">
        <v>502</v>
      </c>
      <c r="D28" s="48">
        <v>548</v>
      </c>
      <c r="E28" s="10">
        <f t="shared" si="0"/>
        <v>1050</v>
      </c>
      <c r="F28" s="13">
        <v>223</v>
      </c>
      <c r="G28" s="13">
        <v>239</v>
      </c>
      <c r="H28" s="13">
        <f t="shared" si="1"/>
        <v>462</v>
      </c>
      <c r="I28" s="49">
        <f t="shared" si="2"/>
        <v>44</v>
      </c>
      <c r="J28" s="13">
        <v>14</v>
      </c>
      <c r="K28" s="49">
        <f t="shared" si="3"/>
        <v>3.0303030303030303</v>
      </c>
      <c r="L28" s="13">
        <v>3</v>
      </c>
      <c r="M28" s="49">
        <f t="shared" si="4"/>
        <v>0.6493506493506493</v>
      </c>
      <c r="N28" s="50">
        <v>0</v>
      </c>
      <c r="O28" s="49">
        <f t="shared" si="5"/>
        <v>0</v>
      </c>
      <c r="P28" s="51">
        <v>0</v>
      </c>
      <c r="Q28" s="49">
        <f t="shared" si="6"/>
        <v>0</v>
      </c>
      <c r="R28" s="52">
        <f t="shared" si="7"/>
        <v>445</v>
      </c>
      <c r="S28" s="49">
        <f t="shared" si="8"/>
        <v>96.32034632034632</v>
      </c>
      <c r="T28" s="12">
        <v>415</v>
      </c>
      <c r="U28" s="49">
        <f t="shared" si="9"/>
        <v>93.25842696629213</v>
      </c>
      <c r="V28" s="12">
        <v>30</v>
      </c>
      <c r="W28" s="49">
        <f t="shared" si="10"/>
        <v>6.741573033707865</v>
      </c>
    </row>
    <row r="29" spans="1:23" ht="15.75" thickBot="1">
      <c r="A29" s="13">
        <v>24</v>
      </c>
      <c r="B29" s="69" t="s">
        <v>19</v>
      </c>
      <c r="C29" s="13">
        <v>424</v>
      </c>
      <c r="D29" s="48">
        <v>490</v>
      </c>
      <c r="E29" s="10">
        <f t="shared" si="0"/>
        <v>914</v>
      </c>
      <c r="F29" s="13">
        <v>175</v>
      </c>
      <c r="G29" s="13">
        <v>196</v>
      </c>
      <c r="H29" s="13">
        <f t="shared" si="1"/>
        <v>371</v>
      </c>
      <c r="I29" s="49">
        <f t="shared" si="2"/>
        <v>40.590809628008756</v>
      </c>
      <c r="J29" s="13">
        <v>11</v>
      </c>
      <c r="K29" s="49">
        <f t="shared" si="3"/>
        <v>2.964959568733154</v>
      </c>
      <c r="L29" s="13">
        <v>0</v>
      </c>
      <c r="M29" s="49">
        <f t="shared" si="4"/>
        <v>0</v>
      </c>
      <c r="N29" s="50">
        <v>0</v>
      </c>
      <c r="O29" s="49">
        <f t="shared" si="5"/>
        <v>0</v>
      </c>
      <c r="P29" s="51">
        <v>0</v>
      </c>
      <c r="Q29" s="49">
        <f t="shared" si="6"/>
        <v>0</v>
      </c>
      <c r="R29" s="52">
        <f t="shared" si="7"/>
        <v>360</v>
      </c>
      <c r="S29" s="49">
        <f t="shared" si="8"/>
        <v>97.03504043126685</v>
      </c>
      <c r="T29" s="12">
        <v>325</v>
      </c>
      <c r="U29" s="49">
        <f t="shared" si="9"/>
        <v>90.27777777777777</v>
      </c>
      <c r="V29" s="12">
        <v>35</v>
      </c>
      <c r="W29" s="49">
        <f t="shared" si="10"/>
        <v>9.722222222222221</v>
      </c>
    </row>
    <row r="30" spans="1:23" ht="15.75" thickBot="1">
      <c r="A30" s="13">
        <v>25</v>
      </c>
      <c r="B30" s="69" t="s">
        <v>19</v>
      </c>
      <c r="C30" s="13">
        <v>486</v>
      </c>
      <c r="D30" s="48">
        <v>520</v>
      </c>
      <c r="E30" s="10">
        <f t="shared" si="0"/>
        <v>1006</v>
      </c>
      <c r="F30" s="13">
        <v>199</v>
      </c>
      <c r="G30" s="13">
        <v>207</v>
      </c>
      <c r="H30" s="13">
        <f t="shared" si="1"/>
        <v>406</v>
      </c>
      <c r="I30" s="49">
        <f t="shared" si="2"/>
        <v>40.357852882703774</v>
      </c>
      <c r="J30" s="13">
        <v>17</v>
      </c>
      <c r="K30" s="49">
        <f t="shared" si="3"/>
        <v>4.187192118226601</v>
      </c>
      <c r="L30" s="13">
        <v>2</v>
      </c>
      <c r="M30" s="49">
        <f t="shared" si="4"/>
        <v>0.49261083743842365</v>
      </c>
      <c r="N30" s="50">
        <v>0</v>
      </c>
      <c r="O30" s="49">
        <f t="shared" si="5"/>
        <v>0</v>
      </c>
      <c r="P30" s="51">
        <v>0</v>
      </c>
      <c r="Q30" s="49">
        <f t="shared" si="6"/>
        <v>0</v>
      </c>
      <c r="R30" s="52">
        <f t="shared" si="7"/>
        <v>387</v>
      </c>
      <c r="S30" s="49">
        <f t="shared" si="8"/>
        <v>95.32019704433498</v>
      </c>
      <c r="T30" s="12">
        <v>352</v>
      </c>
      <c r="U30" s="49">
        <f t="shared" si="9"/>
        <v>90.95607235142118</v>
      </c>
      <c r="V30" s="12">
        <v>35</v>
      </c>
      <c r="W30" s="49">
        <f t="shared" si="10"/>
        <v>9.043927648578812</v>
      </c>
    </row>
    <row r="31" spans="1:23" ht="15.75" thickBot="1">
      <c r="A31" s="13">
        <v>26</v>
      </c>
      <c r="B31" s="69" t="s">
        <v>19</v>
      </c>
      <c r="C31" s="13">
        <v>447</v>
      </c>
      <c r="D31" s="48">
        <v>489</v>
      </c>
      <c r="E31" s="10">
        <f t="shared" si="0"/>
        <v>936</v>
      </c>
      <c r="F31" s="13">
        <v>179</v>
      </c>
      <c r="G31" s="13">
        <v>182</v>
      </c>
      <c r="H31" s="13">
        <f t="shared" si="1"/>
        <v>361</v>
      </c>
      <c r="I31" s="49">
        <f t="shared" si="2"/>
        <v>38.56837606837607</v>
      </c>
      <c r="J31" s="13">
        <v>12</v>
      </c>
      <c r="K31" s="49">
        <f t="shared" si="3"/>
        <v>3.3240997229916895</v>
      </c>
      <c r="L31" s="13">
        <v>3</v>
      </c>
      <c r="M31" s="49">
        <f t="shared" si="4"/>
        <v>0.8310249307479224</v>
      </c>
      <c r="N31" s="50">
        <v>0</v>
      </c>
      <c r="O31" s="49">
        <f t="shared" si="5"/>
        <v>0</v>
      </c>
      <c r="P31" s="51">
        <v>0</v>
      </c>
      <c r="Q31" s="49">
        <f t="shared" si="6"/>
        <v>0</v>
      </c>
      <c r="R31" s="52">
        <f t="shared" si="7"/>
        <v>346</v>
      </c>
      <c r="S31" s="49">
        <f t="shared" si="8"/>
        <v>95.8448753462604</v>
      </c>
      <c r="T31" s="12">
        <v>329</v>
      </c>
      <c r="U31" s="49">
        <f t="shared" si="9"/>
        <v>95.08670520231213</v>
      </c>
      <c r="V31" s="12">
        <v>17</v>
      </c>
      <c r="W31" s="49">
        <f t="shared" si="10"/>
        <v>4.913294797687861</v>
      </c>
    </row>
    <row r="32" spans="2:23" ht="16.5" thickBot="1">
      <c r="B32" s="54" t="s">
        <v>9</v>
      </c>
      <c r="C32" s="55">
        <f>SUM(C6:C31)</f>
        <v>10647</v>
      </c>
      <c r="D32" s="55">
        <f>SUM(D6:D31)</f>
        <v>11361</v>
      </c>
      <c r="E32" s="55">
        <f>SUM(E6:E31)</f>
        <v>22008</v>
      </c>
      <c r="F32" s="55">
        <f>SUM(F6:F31)</f>
        <v>4421</v>
      </c>
      <c r="G32" s="55">
        <f>SUM(G6:G31)</f>
        <v>4681</v>
      </c>
      <c r="H32" s="15">
        <f>G32+F32</f>
        <v>9102</v>
      </c>
      <c r="I32" s="49">
        <f t="shared" si="2"/>
        <v>41.3576881134133</v>
      </c>
      <c r="J32" s="16">
        <f>SUM(J6:J31)</f>
        <v>212</v>
      </c>
      <c r="K32" s="49">
        <f t="shared" si="3"/>
        <v>2.3291584267194025</v>
      </c>
      <c r="L32" s="16">
        <f>SUM(L6:L31)</f>
        <v>50</v>
      </c>
      <c r="M32" s="49">
        <f t="shared" si="4"/>
        <v>0.5493298176225005</v>
      </c>
      <c r="N32" s="15">
        <f>SUM(N6:N31)</f>
        <v>0</v>
      </c>
      <c r="O32" s="49">
        <f t="shared" si="5"/>
        <v>0</v>
      </c>
      <c r="P32" s="56">
        <f>SUM(P6:P31)</f>
        <v>0</v>
      </c>
      <c r="Q32" s="49">
        <f t="shared" si="6"/>
        <v>0</v>
      </c>
      <c r="R32" s="57">
        <f>SUM(R6:R31)</f>
        <v>8840</v>
      </c>
      <c r="S32" s="49">
        <f t="shared" si="8"/>
        <v>97.12151175565809</v>
      </c>
      <c r="T32" s="17">
        <f>SUM(T6:T31)</f>
        <v>8220</v>
      </c>
      <c r="U32" s="49">
        <f t="shared" si="9"/>
        <v>92.98642533936652</v>
      </c>
      <c r="V32" s="17">
        <f>SUM(V6:V31)</f>
        <v>620</v>
      </c>
      <c r="W32" s="49">
        <f t="shared" si="10"/>
        <v>7.013574660633484</v>
      </c>
    </row>
    <row r="33" spans="7:9" ht="15">
      <c r="G33" s="58"/>
      <c r="H33" s="18"/>
      <c r="I33" s="58"/>
    </row>
    <row r="34" spans="2:9" ht="15">
      <c r="B34" s="60"/>
      <c r="G34" s="58"/>
      <c r="H34" s="18"/>
      <c r="I34" s="58"/>
    </row>
    <row r="35" spans="7:9" ht="15">
      <c r="G35" s="58"/>
      <c r="H35" s="18"/>
      <c r="I35" s="58"/>
    </row>
    <row r="36" spans="7:9" ht="15">
      <c r="G36" s="58"/>
      <c r="H36" s="58"/>
      <c r="I36" s="58"/>
    </row>
  </sheetData>
  <mergeCells count="13">
    <mergeCell ref="A3:W3"/>
    <mergeCell ref="A4:A5"/>
    <mergeCell ref="B4:B5"/>
    <mergeCell ref="C4:E4"/>
    <mergeCell ref="F4:I4"/>
    <mergeCell ref="J4:K4"/>
    <mergeCell ref="L4:M4"/>
    <mergeCell ref="N4:O4"/>
    <mergeCell ref="A2:W2"/>
    <mergeCell ref="P4:Q4"/>
    <mergeCell ref="R4:S4"/>
    <mergeCell ref="T4:U4"/>
    <mergeCell ref="V4:W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9.28125" style="3" customWidth="1"/>
    <col min="2" max="2" width="36.7109375" style="3" customWidth="1"/>
    <col min="3" max="15" width="8.00390625" style="3" customWidth="1"/>
    <col min="16" max="16" width="8.00390625" style="19" customWidth="1"/>
    <col min="17" max="17" width="8.00390625" style="3" customWidth="1"/>
    <col min="18" max="18" width="8.00390625" style="19" customWidth="1"/>
    <col min="19" max="23" width="8.00390625" style="3" customWidth="1"/>
    <col min="24" max="24" width="9.140625" style="3" customWidth="1"/>
  </cols>
  <sheetData>
    <row r="1" spans="1:23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2"/>
      <c r="S1" s="1"/>
      <c r="T1" s="1"/>
      <c r="U1" s="1"/>
      <c r="V1" s="1"/>
      <c r="W1" s="1"/>
    </row>
    <row r="2" spans="1:23" ht="34.5" customHeight="1" thickBo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9"/>
    </row>
    <row r="3" spans="1:23" ht="30" customHeight="1" thickBot="1">
      <c r="A3" s="40" t="s">
        <v>35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4" ht="30" customHeight="1" thickBot="1">
      <c r="A4" s="30" t="s">
        <v>1</v>
      </c>
      <c r="B4" s="33" t="s">
        <v>2</v>
      </c>
      <c r="C4" s="35" t="s">
        <v>5</v>
      </c>
      <c r="D4" s="36"/>
      <c r="E4" s="37"/>
      <c r="F4" s="28" t="s">
        <v>15</v>
      </c>
      <c r="G4" s="31"/>
      <c r="H4" s="31"/>
      <c r="I4" s="32"/>
      <c r="J4" s="25" t="s">
        <v>16</v>
      </c>
      <c r="K4" s="26"/>
      <c r="L4" s="25" t="s">
        <v>17</v>
      </c>
      <c r="M4" s="27"/>
      <c r="N4" s="28" t="s">
        <v>12</v>
      </c>
      <c r="O4" s="29"/>
      <c r="P4" s="28" t="s">
        <v>13</v>
      </c>
      <c r="Q4" s="29"/>
      <c r="R4" s="28" t="s">
        <v>14</v>
      </c>
      <c r="S4" s="29"/>
      <c r="T4" s="24" t="s">
        <v>10</v>
      </c>
      <c r="U4" s="24"/>
      <c r="V4" s="24" t="s">
        <v>11</v>
      </c>
      <c r="W4" s="24"/>
      <c r="X4" s="4"/>
    </row>
    <row r="5" spans="1:23" ht="30" customHeight="1" thickBot="1">
      <c r="A5" s="47"/>
      <c r="B5" s="34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6" t="s">
        <v>4</v>
      </c>
      <c r="J5" s="5" t="s">
        <v>3</v>
      </c>
      <c r="K5" s="7" t="s">
        <v>4</v>
      </c>
      <c r="L5" s="5" t="s">
        <v>3</v>
      </c>
      <c r="M5" s="6" t="s">
        <v>4</v>
      </c>
      <c r="N5" s="8" t="s">
        <v>3</v>
      </c>
      <c r="O5" s="6" t="s">
        <v>4</v>
      </c>
      <c r="P5" s="9" t="s">
        <v>3</v>
      </c>
      <c r="Q5" s="6" t="s">
        <v>4</v>
      </c>
      <c r="R5" s="9" t="s">
        <v>3</v>
      </c>
      <c r="S5" s="6" t="s">
        <v>4</v>
      </c>
      <c r="T5" s="8" t="s">
        <v>3</v>
      </c>
      <c r="U5" s="6" t="s">
        <v>4</v>
      </c>
      <c r="V5" s="8" t="s">
        <v>3</v>
      </c>
      <c r="W5" s="6" t="s">
        <v>4</v>
      </c>
    </row>
    <row r="6" spans="1:23" ht="15.75" thickBot="1">
      <c r="A6" s="13">
        <v>1</v>
      </c>
      <c r="B6" s="69" t="s">
        <v>18</v>
      </c>
      <c r="C6" s="13">
        <v>363</v>
      </c>
      <c r="D6" s="48">
        <v>425</v>
      </c>
      <c r="E6" s="10">
        <f>C6+D6</f>
        <v>788</v>
      </c>
      <c r="F6" s="13">
        <v>139</v>
      </c>
      <c r="G6" s="13">
        <v>165</v>
      </c>
      <c r="H6" s="13">
        <f>F6+G6</f>
        <v>304</v>
      </c>
      <c r="I6" s="49">
        <f>H6*100/E6</f>
        <v>38.578680203045685</v>
      </c>
      <c r="J6" s="11">
        <v>8</v>
      </c>
      <c r="K6" s="49">
        <f>IF(H6=0,"0",J6*100/H6)</f>
        <v>2.6315789473684212</v>
      </c>
      <c r="L6" s="11">
        <v>4</v>
      </c>
      <c r="M6" s="49">
        <f>IF(H6=0,"0",L6*100/H6)</f>
        <v>1.3157894736842106</v>
      </c>
      <c r="N6" s="50">
        <v>0</v>
      </c>
      <c r="O6" s="49">
        <f>IF(H6=0,"0",N6*100/H6)</f>
        <v>0</v>
      </c>
      <c r="P6" s="51">
        <v>0</v>
      </c>
      <c r="Q6" s="49">
        <f>IF(H6=0,"0",P6*100/H6)</f>
        <v>0</v>
      </c>
      <c r="R6" s="52">
        <f>T6+V6</f>
        <v>292</v>
      </c>
      <c r="S6" s="49">
        <f>IF(R6=0,"0",R6*100/H6)</f>
        <v>96.05263157894737</v>
      </c>
      <c r="T6" s="12">
        <v>271</v>
      </c>
      <c r="U6" s="49">
        <f>IF(R6=0,"0",T6*100/R6)</f>
        <v>92.8082191780822</v>
      </c>
      <c r="V6" s="12">
        <v>21</v>
      </c>
      <c r="W6" s="49">
        <f>IF(R6=0,"0",V6*100/R6)</f>
        <v>7.191780821917808</v>
      </c>
    </row>
    <row r="7" spans="1:23" ht="15.75" thickBot="1">
      <c r="A7" s="13">
        <v>2</v>
      </c>
      <c r="B7" s="69" t="s">
        <v>18</v>
      </c>
      <c r="C7" s="13">
        <v>339</v>
      </c>
      <c r="D7" s="48">
        <v>416</v>
      </c>
      <c r="E7" s="10">
        <f aca="true" t="shared" si="0" ref="E7:E31">C7+D7</f>
        <v>755</v>
      </c>
      <c r="F7" s="13">
        <v>122</v>
      </c>
      <c r="G7" s="13">
        <v>151</v>
      </c>
      <c r="H7" s="13">
        <f aca="true" t="shared" si="1" ref="H7:H31">F7+G7</f>
        <v>273</v>
      </c>
      <c r="I7" s="49">
        <f aca="true" t="shared" si="2" ref="I7:I32">H7*100/E7</f>
        <v>36.158940397350996</v>
      </c>
      <c r="J7" s="13">
        <v>8</v>
      </c>
      <c r="K7" s="49">
        <f aca="true" t="shared" si="3" ref="K7:K32">IF(H7=0,"0",J7*100/H7)</f>
        <v>2.93040293040293</v>
      </c>
      <c r="L7" s="13">
        <v>3</v>
      </c>
      <c r="M7" s="49">
        <f aca="true" t="shared" si="4" ref="M7:M32">IF(H7=0,"0",L7*100/H7)</f>
        <v>1.098901098901099</v>
      </c>
      <c r="N7" s="50">
        <v>0</v>
      </c>
      <c r="O7" s="49">
        <f aca="true" t="shared" si="5" ref="O7:O32">IF(H7=0,"0",N7*100/H7)</f>
        <v>0</v>
      </c>
      <c r="P7" s="51">
        <v>0</v>
      </c>
      <c r="Q7" s="49">
        <f aca="true" t="shared" si="6" ref="Q7:Q32">IF(H7=0,"0",P7*100/H7)</f>
        <v>0</v>
      </c>
      <c r="R7" s="52">
        <f aca="true" t="shared" si="7" ref="R7:R31">T7+V7</f>
        <v>262</v>
      </c>
      <c r="S7" s="49">
        <f aca="true" t="shared" si="8" ref="S7:S32">IF(R7=0,"0",R7*100/H7)</f>
        <v>95.97069597069597</v>
      </c>
      <c r="T7" s="12">
        <v>243</v>
      </c>
      <c r="U7" s="49">
        <f aca="true" t="shared" si="9" ref="U7:U32">IF(R7=0,"0",T7*100/R7)</f>
        <v>92.74809160305344</v>
      </c>
      <c r="V7" s="12">
        <v>19</v>
      </c>
      <c r="W7" s="49">
        <f aca="true" t="shared" si="10" ref="W7:W32">IF(R7=0,"0",V7*100/R7)</f>
        <v>7.251908396946565</v>
      </c>
    </row>
    <row r="8" spans="1:23" ht="15.75" thickBot="1">
      <c r="A8" s="13">
        <v>3</v>
      </c>
      <c r="B8" s="70" t="s">
        <v>18</v>
      </c>
      <c r="C8" s="13">
        <v>338</v>
      </c>
      <c r="D8" s="48">
        <v>404</v>
      </c>
      <c r="E8" s="10">
        <f t="shared" si="0"/>
        <v>742</v>
      </c>
      <c r="F8" s="13">
        <v>131</v>
      </c>
      <c r="G8" s="13">
        <v>146</v>
      </c>
      <c r="H8" s="13">
        <f t="shared" si="1"/>
        <v>277</v>
      </c>
      <c r="I8" s="49">
        <f t="shared" si="2"/>
        <v>37.331536388140165</v>
      </c>
      <c r="J8" s="13">
        <v>7</v>
      </c>
      <c r="K8" s="49">
        <f t="shared" si="3"/>
        <v>2.527075812274368</v>
      </c>
      <c r="L8" s="13">
        <v>3</v>
      </c>
      <c r="M8" s="49">
        <f t="shared" si="4"/>
        <v>1.0830324909747293</v>
      </c>
      <c r="N8" s="50">
        <v>0</v>
      </c>
      <c r="O8" s="49">
        <f t="shared" si="5"/>
        <v>0</v>
      </c>
      <c r="P8" s="51">
        <v>0</v>
      </c>
      <c r="Q8" s="49">
        <f t="shared" si="6"/>
        <v>0</v>
      </c>
      <c r="R8" s="52">
        <f t="shared" si="7"/>
        <v>267</v>
      </c>
      <c r="S8" s="49">
        <f t="shared" si="8"/>
        <v>96.38989169675091</v>
      </c>
      <c r="T8" s="12">
        <v>240</v>
      </c>
      <c r="U8" s="49">
        <f t="shared" si="9"/>
        <v>89.88764044943821</v>
      </c>
      <c r="V8" s="12">
        <v>27</v>
      </c>
      <c r="W8" s="49">
        <f t="shared" si="10"/>
        <v>10.112359550561798</v>
      </c>
    </row>
    <row r="9" spans="1:23" ht="15.75" thickBot="1">
      <c r="A9" s="13">
        <v>4</v>
      </c>
      <c r="B9" s="69" t="s">
        <v>18</v>
      </c>
      <c r="C9" s="13">
        <v>348</v>
      </c>
      <c r="D9" s="48">
        <v>341</v>
      </c>
      <c r="E9" s="10">
        <f t="shared" si="0"/>
        <v>689</v>
      </c>
      <c r="F9" s="13">
        <v>120</v>
      </c>
      <c r="G9" s="13">
        <v>112</v>
      </c>
      <c r="H9" s="13">
        <f t="shared" si="1"/>
        <v>232</v>
      </c>
      <c r="I9" s="49">
        <f t="shared" si="2"/>
        <v>33.671988388969524</v>
      </c>
      <c r="J9" s="13">
        <v>5</v>
      </c>
      <c r="K9" s="49">
        <f t="shared" si="3"/>
        <v>2.1551724137931036</v>
      </c>
      <c r="L9" s="13">
        <v>1</v>
      </c>
      <c r="M9" s="49">
        <f t="shared" si="4"/>
        <v>0.43103448275862066</v>
      </c>
      <c r="N9" s="50">
        <v>0</v>
      </c>
      <c r="O9" s="49">
        <f t="shared" si="5"/>
        <v>0</v>
      </c>
      <c r="P9" s="51">
        <v>0</v>
      </c>
      <c r="Q9" s="49">
        <f t="shared" si="6"/>
        <v>0</v>
      </c>
      <c r="R9" s="52">
        <f t="shared" si="7"/>
        <v>226</v>
      </c>
      <c r="S9" s="49">
        <f t="shared" si="8"/>
        <v>97.41379310344827</v>
      </c>
      <c r="T9" s="12">
        <v>207</v>
      </c>
      <c r="U9" s="49">
        <f t="shared" si="9"/>
        <v>91.59292035398231</v>
      </c>
      <c r="V9" s="12">
        <v>19</v>
      </c>
      <c r="W9" s="49">
        <f t="shared" si="10"/>
        <v>8.4070796460177</v>
      </c>
    </row>
    <row r="10" spans="1:23" ht="15.75" thickBot="1">
      <c r="A10" s="13">
        <v>5</v>
      </c>
      <c r="B10" s="69" t="s">
        <v>32</v>
      </c>
      <c r="C10" s="13">
        <v>472</v>
      </c>
      <c r="D10" s="48">
        <v>523</v>
      </c>
      <c r="E10" s="10">
        <f t="shared" si="0"/>
        <v>995</v>
      </c>
      <c r="F10" s="13">
        <v>209</v>
      </c>
      <c r="G10" s="13">
        <v>247</v>
      </c>
      <c r="H10" s="13">
        <f t="shared" si="1"/>
        <v>456</v>
      </c>
      <c r="I10" s="49">
        <f t="shared" si="2"/>
        <v>45.82914572864322</v>
      </c>
      <c r="J10" s="13">
        <v>10</v>
      </c>
      <c r="K10" s="49">
        <f t="shared" si="3"/>
        <v>2.192982456140351</v>
      </c>
      <c r="L10" s="13">
        <v>1</v>
      </c>
      <c r="M10" s="49">
        <f t="shared" si="4"/>
        <v>0.21929824561403508</v>
      </c>
      <c r="N10" s="50">
        <v>0</v>
      </c>
      <c r="O10" s="49">
        <f t="shared" si="5"/>
        <v>0</v>
      </c>
      <c r="P10" s="51">
        <v>0</v>
      </c>
      <c r="Q10" s="49">
        <f t="shared" si="6"/>
        <v>0</v>
      </c>
      <c r="R10" s="52">
        <f t="shared" si="7"/>
        <v>445</v>
      </c>
      <c r="S10" s="49">
        <f t="shared" si="8"/>
        <v>97.58771929824562</v>
      </c>
      <c r="T10" s="12">
        <v>409</v>
      </c>
      <c r="U10" s="49">
        <f t="shared" si="9"/>
        <v>91.91011235955057</v>
      </c>
      <c r="V10" s="12">
        <v>36</v>
      </c>
      <c r="W10" s="49">
        <f t="shared" si="10"/>
        <v>8.089887640449438</v>
      </c>
    </row>
    <row r="11" spans="1:23" ht="15.75" thickBot="1">
      <c r="A11" s="13">
        <v>6</v>
      </c>
      <c r="B11" s="69" t="s">
        <v>20</v>
      </c>
      <c r="C11" s="13">
        <v>437</v>
      </c>
      <c r="D11" s="48">
        <v>442</v>
      </c>
      <c r="E11" s="10">
        <f t="shared" si="0"/>
        <v>879</v>
      </c>
      <c r="F11" s="13">
        <v>161</v>
      </c>
      <c r="G11" s="13">
        <v>165</v>
      </c>
      <c r="H11" s="13">
        <f t="shared" si="1"/>
        <v>326</v>
      </c>
      <c r="I11" s="49">
        <f t="shared" si="2"/>
        <v>37.087599544937426</v>
      </c>
      <c r="J11" s="13">
        <v>5</v>
      </c>
      <c r="K11" s="49">
        <f t="shared" si="3"/>
        <v>1.5337423312883436</v>
      </c>
      <c r="L11" s="13">
        <v>3</v>
      </c>
      <c r="M11" s="49">
        <f t="shared" si="4"/>
        <v>0.9202453987730062</v>
      </c>
      <c r="N11" s="50">
        <v>0</v>
      </c>
      <c r="O11" s="49">
        <f t="shared" si="5"/>
        <v>0</v>
      </c>
      <c r="P11" s="51">
        <v>0</v>
      </c>
      <c r="Q11" s="49">
        <f t="shared" si="6"/>
        <v>0</v>
      </c>
      <c r="R11" s="52">
        <f t="shared" si="7"/>
        <v>318</v>
      </c>
      <c r="S11" s="49">
        <f t="shared" si="8"/>
        <v>97.54601226993866</v>
      </c>
      <c r="T11" s="12">
        <v>298</v>
      </c>
      <c r="U11" s="49">
        <f t="shared" si="9"/>
        <v>93.71069182389937</v>
      </c>
      <c r="V11" s="12">
        <v>20</v>
      </c>
      <c r="W11" s="49">
        <f t="shared" si="10"/>
        <v>6.289308176100629</v>
      </c>
    </row>
    <row r="12" spans="1:23" ht="15.75" thickBot="1">
      <c r="A12" s="13">
        <v>7</v>
      </c>
      <c r="B12" s="69" t="s">
        <v>20</v>
      </c>
      <c r="C12" s="13">
        <v>318</v>
      </c>
      <c r="D12" s="48">
        <v>334</v>
      </c>
      <c r="E12" s="10">
        <f t="shared" si="0"/>
        <v>652</v>
      </c>
      <c r="F12" s="13">
        <v>131</v>
      </c>
      <c r="G12" s="13">
        <v>140</v>
      </c>
      <c r="H12" s="13">
        <f t="shared" si="1"/>
        <v>271</v>
      </c>
      <c r="I12" s="49">
        <f t="shared" si="2"/>
        <v>41.56441717791411</v>
      </c>
      <c r="J12" s="13">
        <v>4</v>
      </c>
      <c r="K12" s="49">
        <f t="shared" si="3"/>
        <v>1.4760147601476015</v>
      </c>
      <c r="L12" s="13">
        <v>0</v>
      </c>
      <c r="M12" s="49">
        <f t="shared" si="4"/>
        <v>0</v>
      </c>
      <c r="N12" s="50">
        <v>0</v>
      </c>
      <c r="O12" s="49">
        <f t="shared" si="5"/>
        <v>0</v>
      </c>
      <c r="P12" s="51">
        <v>0</v>
      </c>
      <c r="Q12" s="49">
        <f t="shared" si="6"/>
        <v>0</v>
      </c>
      <c r="R12" s="52">
        <f t="shared" si="7"/>
        <v>267</v>
      </c>
      <c r="S12" s="49">
        <f t="shared" si="8"/>
        <v>98.5239852398524</v>
      </c>
      <c r="T12" s="12">
        <v>250</v>
      </c>
      <c r="U12" s="49">
        <f t="shared" si="9"/>
        <v>93.63295880149813</v>
      </c>
      <c r="V12" s="12">
        <v>17</v>
      </c>
      <c r="W12" s="49">
        <f t="shared" si="10"/>
        <v>6.367041198501872</v>
      </c>
    </row>
    <row r="13" spans="1:23" ht="15.75" thickBot="1">
      <c r="A13" s="13">
        <v>8</v>
      </c>
      <c r="B13" s="69" t="s">
        <v>21</v>
      </c>
      <c r="C13" s="13">
        <v>452</v>
      </c>
      <c r="D13" s="48">
        <v>463</v>
      </c>
      <c r="E13" s="10">
        <f t="shared" si="0"/>
        <v>915</v>
      </c>
      <c r="F13" s="13">
        <v>194</v>
      </c>
      <c r="G13" s="13">
        <v>206</v>
      </c>
      <c r="H13" s="13">
        <f t="shared" si="1"/>
        <v>400</v>
      </c>
      <c r="I13" s="49">
        <f t="shared" si="2"/>
        <v>43.71584699453552</v>
      </c>
      <c r="J13" s="13">
        <v>5</v>
      </c>
      <c r="K13" s="49">
        <f t="shared" si="3"/>
        <v>1.25</v>
      </c>
      <c r="L13" s="13">
        <v>2</v>
      </c>
      <c r="M13" s="49">
        <f t="shared" si="4"/>
        <v>0.5</v>
      </c>
      <c r="N13" s="50">
        <v>0</v>
      </c>
      <c r="O13" s="49">
        <f t="shared" si="5"/>
        <v>0</v>
      </c>
      <c r="P13" s="51">
        <v>0</v>
      </c>
      <c r="Q13" s="49">
        <f t="shared" si="6"/>
        <v>0</v>
      </c>
      <c r="R13" s="52">
        <f t="shared" si="7"/>
        <v>393</v>
      </c>
      <c r="S13" s="49">
        <f t="shared" si="8"/>
        <v>98.25</v>
      </c>
      <c r="T13" s="12">
        <v>356</v>
      </c>
      <c r="U13" s="49">
        <f t="shared" si="9"/>
        <v>90.5852417302799</v>
      </c>
      <c r="V13" s="12">
        <v>37</v>
      </c>
      <c r="W13" s="49">
        <f t="shared" si="10"/>
        <v>9.414758269720101</v>
      </c>
    </row>
    <row r="14" spans="1:23" ht="15.75" thickBot="1">
      <c r="A14" s="13">
        <v>9</v>
      </c>
      <c r="B14" s="69" t="s">
        <v>22</v>
      </c>
      <c r="C14" s="13">
        <v>233</v>
      </c>
      <c r="D14" s="48">
        <v>218</v>
      </c>
      <c r="E14" s="10">
        <f t="shared" si="0"/>
        <v>451</v>
      </c>
      <c r="F14" s="13">
        <v>125</v>
      </c>
      <c r="G14" s="13">
        <v>125</v>
      </c>
      <c r="H14" s="13">
        <f t="shared" si="1"/>
        <v>250</v>
      </c>
      <c r="I14" s="49">
        <f t="shared" si="2"/>
        <v>55.432372505543235</v>
      </c>
      <c r="J14" s="13">
        <v>5</v>
      </c>
      <c r="K14" s="49">
        <f t="shared" si="3"/>
        <v>2</v>
      </c>
      <c r="L14" s="13">
        <v>1</v>
      </c>
      <c r="M14" s="49">
        <f t="shared" si="4"/>
        <v>0.4</v>
      </c>
      <c r="N14" s="50">
        <v>0</v>
      </c>
      <c r="O14" s="49">
        <f t="shared" si="5"/>
        <v>0</v>
      </c>
      <c r="P14" s="51">
        <v>0</v>
      </c>
      <c r="Q14" s="49">
        <f t="shared" si="6"/>
        <v>0</v>
      </c>
      <c r="R14" s="52">
        <f t="shared" si="7"/>
        <v>244</v>
      </c>
      <c r="S14" s="49">
        <f t="shared" si="8"/>
        <v>97.6</v>
      </c>
      <c r="T14" s="12">
        <v>227</v>
      </c>
      <c r="U14" s="49">
        <f t="shared" si="9"/>
        <v>93.0327868852459</v>
      </c>
      <c r="V14" s="12">
        <v>17</v>
      </c>
      <c r="W14" s="49">
        <f t="shared" si="10"/>
        <v>6.967213114754099</v>
      </c>
    </row>
    <row r="15" spans="1:23" ht="15.75" thickBot="1">
      <c r="A15" s="13">
        <v>10</v>
      </c>
      <c r="B15" s="69" t="s">
        <v>23</v>
      </c>
      <c r="C15" s="13">
        <v>153</v>
      </c>
      <c r="D15" s="48">
        <v>148</v>
      </c>
      <c r="E15" s="10">
        <f t="shared" si="0"/>
        <v>301</v>
      </c>
      <c r="F15" s="13">
        <v>56</v>
      </c>
      <c r="G15" s="13">
        <v>52</v>
      </c>
      <c r="H15" s="13">
        <f t="shared" si="1"/>
        <v>108</v>
      </c>
      <c r="I15" s="49">
        <f t="shared" si="2"/>
        <v>35.880398671096344</v>
      </c>
      <c r="J15" s="13">
        <v>2</v>
      </c>
      <c r="K15" s="49">
        <f t="shared" si="3"/>
        <v>1.8518518518518519</v>
      </c>
      <c r="L15" s="13">
        <v>2</v>
      </c>
      <c r="M15" s="49">
        <f t="shared" si="4"/>
        <v>1.8518518518518519</v>
      </c>
      <c r="N15" s="50">
        <v>0</v>
      </c>
      <c r="O15" s="49">
        <f t="shared" si="5"/>
        <v>0</v>
      </c>
      <c r="P15" s="51">
        <v>0</v>
      </c>
      <c r="Q15" s="49">
        <f t="shared" si="6"/>
        <v>0</v>
      </c>
      <c r="R15" s="52">
        <f t="shared" si="7"/>
        <v>104</v>
      </c>
      <c r="S15" s="49">
        <f t="shared" si="8"/>
        <v>96.29629629629629</v>
      </c>
      <c r="T15" s="12">
        <v>97</v>
      </c>
      <c r="U15" s="49">
        <f t="shared" si="9"/>
        <v>93.26923076923077</v>
      </c>
      <c r="V15" s="12">
        <v>7</v>
      </c>
      <c r="W15" s="49">
        <f t="shared" si="10"/>
        <v>6.730769230769231</v>
      </c>
    </row>
    <row r="16" spans="1:23" ht="15.75" thickBot="1">
      <c r="A16" s="13">
        <v>11</v>
      </c>
      <c r="B16" s="69" t="s">
        <v>24</v>
      </c>
      <c r="C16" s="13">
        <v>422</v>
      </c>
      <c r="D16" s="48">
        <v>471</v>
      </c>
      <c r="E16" s="10">
        <f t="shared" si="0"/>
        <v>893</v>
      </c>
      <c r="F16" s="13">
        <v>189</v>
      </c>
      <c r="G16" s="13">
        <v>211</v>
      </c>
      <c r="H16" s="13">
        <f t="shared" si="1"/>
        <v>400</v>
      </c>
      <c r="I16" s="49">
        <f t="shared" si="2"/>
        <v>44.79283314669653</v>
      </c>
      <c r="J16" s="13">
        <v>6</v>
      </c>
      <c r="K16" s="49">
        <f t="shared" si="3"/>
        <v>1.5</v>
      </c>
      <c r="L16" s="13">
        <v>3</v>
      </c>
      <c r="M16" s="49">
        <f t="shared" si="4"/>
        <v>0.75</v>
      </c>
      <c r="N16" s="50">
        <v>0</v>
      </c>
      <c r="O16" s="49">
        <f t="shared" si="5"/>
        <v>0</v>
      </c>
      <c r="P16" s="51">
        <v>0</v>
      </c>
      <c r="Q16" s="49">
        <f t="shared" si="6"/>
        <v>0</v>
      </c>
      <c r="R16" s="52">
        <f t="shared" si="7"/>
        <v>391</v>
      </c>
      <c r="S16" s="49">
        <f t="shared" si="8"/>
        <v>97.75</v>
      </c>
      <c r="T16" s="12">
        <v>372</v>
      </c>
      <c r="U16" s="49">
        <f t="shared" si="9"/>
        <v>95.14066496163683</v>
      </c>
      <c r="V16" s="12">
        <v>19</v>
      </c>
      <c r="W16" s="49">
        <f t="shared" si="10"/>
        <v>4.859335038363171</v>
      </c>
    </row>
    <row r="17" spans="1:23" ht="15.75" thickBot="1">
      <c r="A17" s="13">
        <v>12</v>
      </c>
      <c r="B17" s="69" t="s">
        <v>24</v>
      </c>
      <c r="C17" s="13">
        <v>467</v>
      </c>
      <c r="D17" s="48">
        <v>485</v>
      </c>
      <c r="E17" s="10">
        <f t="shared" si="0"/>
        <v>952</v>
      </c>
      <c r="F17" s="13">
        <v>159</v>
      </c>
      <c r="G17" s="13">
        <v>182</v>
      </c>
      <c r="H17" s="13">
        <f t="shared" si="1"/>
        <v>341</v>
      </c>
      <c r="I17" s="49">
        <f t="shared" si="2"/>
        <v>35.819327731092436</v>
      </c>
      <c r="J17" s="13">
        <v>8</v>
      </c>
      <c r="K17" s="49">
        <f t="shared" si="3"/>
        <v>2.346041055718475</v>
      </c>
      <c r="L17" s="13">
        <v>5</v>
      </c>
      <c r="M17" s="49">
        <f t="shared" si="4"/>
        <v>1.466275659824047</v>
      </c>
      <c r="N17" s="50">
        <v>0</v>
      </c>
      <c r="O17" s="49">
        <f t="shared" si="5"/>
        <v>0</v>
      </c>
      <c r="P17" s="51">
        <v>0</v>
      </c>
      <c r="Q17" s="49">
        <f t="shared" si="6"/>
        <v>0</v>
      </c>
      <c r="R17" s="52">
        <f t="shared" si="7"/>
        <v>328</v>
      </c>
      <c r="S17" s="49">
        <f t="shared" si="8"/>
        <v>96.18768328445748</v>
      </c>
      <c r="T17" s="12">
        <v>313</v>
      </c>
      <c r="U17" s="49">
        <f t="shared" si="9"/>
        <v>95.42682926829268</v>
      </c>
      <c r="V17" s="12">
        <v>15</v>
      </c>
      <c r="W17" s="49">
        <f t="shared" si="10"/>
        <v>4.573170731707317</v>
      </c>
    </row>
    <row r="18" spans="1:23" ht="15.75" thickBot="1">
      <c r="A18" s="13">
        <v>13</v>
      </c>
      <c r="B18" s="69" t="s">
        <v>24</v>
      </c>
      <c r="C18" s="13">
        <v>522</v>
      </c>
      <c r="D18" s="48">
        <v>553</v>
      </c>
      <c r="E18" s="10">
        <f t="shared" si="0"/>
        <v>1075</v>
      </c>
      <c r="F18" s="13">
        <v>224</v>
      </c>
      <c r="G18" s="13">
        <v>222</v>
      </c>
      <c r="H18" s="13">
        <f t="shared" si="1"/>
        <v>446</v>
      </c>
      <c r="I18" s="49">
        <f t="shared" si="2"/>
        <v>41.48837209302326</v>
      </c>
      <c r="J18" s="13">
        <v>16</v>
      </c>
      <c r="K18" s="49">
        <f t="shared" si="3"/>
        <v>3.587443946188341</v>
      </c>
      <c r="L18" s="13">
        <v>2</v>
      </c>
      <c r="M18" s="49">
        <f t="shared" si="4"/>
        <v>0.4484304932735426</v>
      </c>
      <c r="N18" s="50">
        <v>0</v>
      </c>
      <c r="O18" s="49">
        <f t="shared" si="5"/>
        <v>0</v>
      </c>
      <c r="P18" s="51">
        <v>0</v>
      </c>
      <c r="Q18" s="49">
        <f t="shared" si="6"/>
        <v>0</v>
      </c>
      <c r="R18" s="52">
        <f t="shared" si="7"/>
        <v>428</v>
      </c>
      <c r="S18" s="49">
        <f t="shared" si="8"/>
        <v>95.96412556053812</v>
      </c>
      <c r="T18" s="12">
        <v>406</v>
      </c>
      <c r="U18" s="49">
        <f t="shared" si="9"/>
        <v>94.85981308411215</v>
      </c>
      <c r="V18" s="12">
        <v>22</v>
      </c>
      <c r="W18" s="49">
        <f t="shared" si="10"/>
        <v>5.140186915887851</v>
      </c>
    </row>
    <row r="19" spans="1:23" ht="15.75" thickBot="1">
      <c r="A19" s="13">
        <v>14</v>
      </c>
      <c r="B19" s="69" t="s">
        <v>24</v>
      </c>
      <c r="C19" s="13">
        <v>516</v>
      </c>
      <c r="D19" s="48">
        <v>561</v>
      </c>
      <c r="E19" s="10">
        <f t="shared" si="0"/>
        <v>1077</v>
      </c>
      <c r="F19" s="13">
        <v>226</v>
      </c>
      <c r="G19" s="13">
        <v>228</v>
      </c>
      <c r="H19" s="13">
        <f t="shared" si="1"/>
        <v>454</v>
      </c>
      <c r="I19" s="49">
        <f t="shared" si="2"/>
        <v>42.15413184772516</v>
      </c>
      <c r="J19" s="13">
        <v>7</v>
      </c>
      <c r="K19" s="49">
        <f t="shared" si="3"/>
        <v>1.5418502202643172</v>
      </c>
      <c r="L19" s="13">
        <v>0</v>
      </c>
      <c r="M19" s="49">
        <f t="shared" si="4"/>
        <v>0</v>
      </c>
      <c r="N19" s="50">
        <v>0</v>
      </c>
      <c r="O19" s="49">
        <f t="shared" si="5"/>
        <v>0</v>
      </c>
      <c r="P19" s="51">
        <v>0</v>
      </c>
      <c r="Q19" s="49">
        <f t="shared" si="6"/>
        <v>0</v>
      </c>
      <c r="R19" s="52">
        <f t="shared" si="7"/>
        <v>447</v>
      </c>
      <c r="S19" s="49">
        <f t="shared" si="8"/>
        <v>98.45814977973568</v>
      </c>
      <c r="T19" s="12">
        <v>419</v>
      </c>
      <c r="U19" s="49">
        <f t="shared" si="9"/>
        <v>93.73601789709173</v>
      </c>
      <c r="V19" s="12">
        <v>28</v>
      </c>
      <c r="W19" s="49">
        <f t="shared" si="10"/>
        <v>6.263982102908278</v>
      </c>
    </row>
    <row r="20" spans="1:23" ht="15.75" thickBot="1">
      <c r="A20" s="13">
        <v>15</v>
      </c>
      <c r="B20" s="69" t="s">
        <v>25</v>
      </c>
      <c r="C20" s="13">
        <v>613</v>
      </c>
      <c r="D20" s="48">
        <v>649</v>
      </c>
      <c r="E20" s="10">
        <f t="shared" si="0"/>
        <v>1262</v>
      </c>
      <c r="F20" s="13">
        <v>299</v>
      </c>
      <c r="G20" s="13">
        <v>293</v>
      </c>
      <c r="H20" s="13">
        <f t="shared" si="1"/>
        <v>592</v>
      </c>
      <c r="I20" s="49">
        <f t="shared" si="2"/>
        <v>46.90966719492869</v>
      </c>
      <c r="J20" s="13">
        <v>14</v>
      </c>
      <c r="K20" s="49">
        <f t="shared" si="3"/>
        <v>2.364864864864865</v>
      </c>
      <c r="L20" s="13">
        <v>3</v>
      </c>
      <c r="M20" s="49">
        <f t="shared" si="4"/>
        <v>0.5067567567567568</v>
      </c>
      <c r="N20" s="50">
        <v>0</v>
      </c>
      <c r="O20" s="49">
        <f t="shared" si="5"/>
        <v>0</v>
      </c>
      <c r="P20" s="51">
        <v>0</v>
      </c>
      <c r="Q20" s="49">
        <f t="shared" si="6"/>
        <v>0</v>
      </c>
      <c r="R20" s="52">
        <f t="shared" si="7"/>
        <v>575</v>
      </c>
      <c r="S20" s="49">
        <f t="shared" si="8"/>
        <v>97.12837837837837</v>
      </c>
      <c r="T20" s="12">
        <v>537</v>
      </c>
      <c r="U20" s="49">
        <f t="shared" si="9"/>
        <v>93.3913043478261</v>
      </c>
      <c r="V20" s="12">
        <v>38</v>
      </c>
      <c r="W20" s="49">
        <f t="shared" si="10"/>
        <v>6.608695652173913</v>
      </c>
    </row>
    <row r="21" spans="1:23" ht="15.75" thickBot="1">
      <c r="A21" s="13">
        <v>16</v>
      </c>
      <c r="B21" s="69" t="s">
        <v>26</v>
      </c>
      <c r="C21" s="13">
        <v>302</v>
      </c>
      <c r="D21" s="48">
        <v>301</v>
      </c>
      <c r="E21" s="10">
        <f t="shared" si="0"/>
        <v>603</v>
      </c>
      <c r="F21" s="13">
        <v>165</v>
      </c>
      <c r="G21" s="13">
        <v>159</v>
      </c>
      <c r="H21" s="13">
        <f t="shared" si="1"/>
        <v>324</v>
      </c>
      <c r="I21" s="49">
        <f t="shared" si="2"/>
        <v>53.73134328358209</v>
      </c>
      <c r="J21" s="13">
        <v>2</v>
      </c>
      <c r="K21" s="49">
        <f t="shared" si="3"/>
        <v>0.6172839506172839</v>
      </c>
      <c r="L21" s="13">
        <v>3</v>
      </c>
      <c r="M21" s="49">
        <f t="shared" si="4"/>
        <v>0.9259259259259259</v>
      </c>
      <c r="N21" s="50">
        <v>0</v>
      </c>
      <c r="O21" s="49">
        <f t="shared" si="5"/>
        <v>0</v>
      </c>
      <c r="P21" s="51">
        <v>0</v>
      </c>
      <c r="Q21" s="49">
        <f t="shared" si="6"/>
        <v>0</v>
      </c>
      <c r="R21" s="52">
        <f t="shared" si="7"/>
        <v>319</v>
      </c>
      <c r="S21" s="49">
        <f t="shared" si="8"/>
        <v>98.45679012345678</v>
      </c>
      <c r="T21" s="12">
        <v>292</v>
      </c>
      <c r="U21" s="49">
        <f t="shared" si="9"/>
        <v>91.53605015673982</v>
      </c>
      <c r="V21" s="12">
        <v>27</v>
      </c>
      <c r="W21" s="49">
        <f t="shared" si="10"/>
        <v>8.463949843260188</v>
      </c>
    </row>
    <row r="22" spans="1:23" ht="15.75" thickBot="1">
      <c r="A22" s="13">
        <v>17</v>
      </c>
      <c r="B22" s="69" t="s">
        <v>27</v>
      </c>
      <c r="C22" s="13">
        <v>295</v>
      </c>
      <c r="D22" s="48">
        <v>307</v>
      </c>
      <c r="E22" s="10">
        <f t="shared" si="0"/>
        <v>602</v>
      </c>
      <c r="F22" s="13">
        <v>115</v>
      </c>
      <c r="G22" s="13">
        <v>113</v>
      </c>
      <c r="H22" s="13">
        <f t="shared" si="1"/>
        <v>228</v>
      </c>
      <c r="I22" s="49">
        <f t="shared" si="2"/>
        <v>37.87375415282392</v>
      </c>
      <c r="J22" s="13">
        <v>2</v>
      </c>
      <c r="K22" s="49">
        <f t="shared" si="3"/>
        <v>0.8771929824561403</v>
      </c>
      <c r="L22" s="13">
        <v>0</v>
      </c>
      <c r="M22" s="49">
        <f t="shared" si="4"/>
        <v>0</v>
      </c>
      <c r="N22" s="50">
        <v>0</v>
      </c>
      <c r="O22" s="49">
        <f t="shared" si="5"/>
        <v>0</v>
      </c>
      <c r="P22" s="51">
        <v>0</v>
      </c>
      <c r="Q22" s="49">
        <f t="shared" si="6"/>
        <v>0</v>
      </c>
      <c r="R22" s="52">
        <f t="shared" si="7"/>
        <v>226</v>
      </c>
      <c r="S22" s="49">
        <f t="shared" si="8"/>
        <v>99.12280701754386</v>
      </c>
      <c r="T22" s="12">
        <v>210</v>
      </c>
      <c r="U22" s="49">
        <f t="shared" si="9"/>
        <v>92.92035398230088</v>
      </c>
      <c r="V22" s="12">
        <v>16</v>
      </c>
      <c r="W22" s="49">
        <f t="shared" si="10"/>
        <v>7.079646017699115</v>
      </c>
    </row>
    <row r="23" spans="1:23" ht="15.75" thickBot="1">
      <c r="A23" s="13">
        <v>18</v>
      </c>
      <c r="B23" s="69" t="s">
        <v>28</v>
      </c>
      <c r="C23" s="13">
        <v>350</v>
      </c>
      <c r="D23" s="48">
        <v>369</v>
      </c>
      <c r="E23" s="10">
        <f t="shared" si="0"/>
        <v>719</v>
      </c>
      <c r="F23" s="13">
        <v>118</v>
      </c>
      <c r="G23" s="13">
        <v>116</v>
      </c>
      <c r="H23" s="13">
        <f t="shared" si="1"/>
        <v>234</v>
      </c>
      <c r="I23" s="49">
        <f t="shared" si="2"/>
        <v>32.5452016689847</v>
      </c>
      <c r="J23" s="13">
        <v>1</v>
      </c>
      <c r="K23" s="49">
        <f t="shared" si="3"/>
        <v>0.42735042735042733</v>
      </c>
      <c r="L23" s="13">
        <v>1</v>
      </c>
      <c r="M23" s="49">
        <f t="shared" si="4"/>
        <v>0.42735042735042733</v>
      </c>
      <c r="N23" s="50">
        <v>0</v>
      </c>
      <c r="O23" s="49">
        <f t="shared" si="5"/>
        <v>0</v>
      </c>
      <c r="P23" s="51">
        <v>0</v>
      </c>
      <c r="Q23" s="49">
        <f t="shared" si="6"/>
        <v>0</v>
      </c>
      <c r="R23" s="52">
        <f t="shared" si="7"/>
        <v>232</v>
      </c>
      <c r="S23" s="49">
        <f t="shared" si="8"/>
        <v>99.14529914529915</v>
      </c>
      <c r="T23" s="12">
        <v>220</v>
      </c>
      <c r="U23" s="49">
        <f t="shared" si="9"/>
        <v>94.82758620689656</v>
      </c>
      <c r="V23" s="12">
        <v>12</v>
      </c>
      <c r="W23" s="49">
        <f t="shared" si="10"/>
        <v>5.172413793103448</v>
      </c>
    </row>
    <row r="24" spans="1:23" ht="15.75" thickBot="1">
      <c r="A24" s="13">
        <v>19</v>
      </c>
      <c r="B24" s="69" t="s">
        <v>29</v>
      </c>
      <c r="C24" s="13">
        <v>590</v>
      </c>
      <c r="D24" s="48">
        <v>611</v>
      </c>
      <c r="E24" s="10">
        <f t="shared" si="0"/>
        <v>1201</v>
      </c>
      <c r="F24" s="13">
        <v>261</v>
      </c>
      <c r="G24" s="13">
        <v>288</v>
      </c>
      <c r="H24" s="13">
        <f t="shared" si="1"/>
        <v>549</v>
      </c>
      <c r="I24" s="49">
        <f t="shared" si="2"/>
        <v>45.71190674437968</v>
      </c>
      <c r="J24" s="13">
        <v>8</v>
      </c>
      <c r="K24" s="49">
        <f t="shared" si="3"/>
        <v>1.4571948998178506</v>
      </c>
      <c r="L24" s="13">
        <v>2</v>
      </c>
      <c r="M24" s="49">
        <f t="shared" si="4"/>
        <v>0.36429872495446264</v>
      </c>
      <c r="N24" s="50">
        <v>0</v>
      </c>
      <c r="O24" s="49">
        <f t="shared" si="5"/>
        <v>0</v>
      </c>
      <c r="P24" s="51">
        <v>0</v>
      </c>
      <c r="Q24" s="49">
        <f t="shared" si="6"/>
        <v>0</v>
      </c>
      <c r="R24" s="52">
        <f t="shared" si="7"/>
        <v>539</v>
      </c>
      <c r="S24" s="49">
        <f t="shared" si="8"/>
        <v>98.17850637522768</v>
      </c>
      <c r="T24" s="12">
        <v>501</v>
      </c>
      <c r="U24" s="49">
        <f t="shared" si="9"/>
        <v>92.94990723562152</v>
      </c>
      <c r="V24" s="12">
        <v>38</v>
      </c>
      <c r="W24" s="49">
        <f t="shared" si="10"/>
        <v>7.050092764378479</v>
      </c>
    </row>
    <row r="25" spans="1:23" ht="15.75" thickBot="1">
      <c r="A25" s="13">
        <v>20</v>
      </c>
      <c r="B25" s="69" t="s">
        <v>30</v>
      </c>
      <c r="C25" s="13">
        <v>422</v>
      </c>
      <c r="D25" s="48">
        <v>412</v>
      </c>
      <c r="E25" s="10">
        <f t="shared" si="0"/>
        <v>834</v>
      </c>
      <c r="F25" s="13">
        <v>162</v>
      </c>
      <c r="G25" s="13">
        <v>156</v>
      </c>
      <c r="H25" s="13">
        <f t="shared" si="1"/>
        <v>318</v>
      </c>
      <c r="I25" s="49">
        <f t="shared" si="2"/>
        <v>38.1294964028777</v>
      </c>
      <c r="J25" s="13">
        <v>6</v>
      </c>
      <c r="K25" s="49">
        <f t="shared" si="3"/>
        <v>1.8867924528301887</v>
      </c>
      <c r="L25" s="13">
        <v>0</v>
      </c>
      <c r="M25" s="49">
        <f t="shared" si="4"/>
        <v>0</v>
      </c>
      <c r="N25" s="50">
        <v>0</v>
      </c>
      <c r="O25" s="49">
        <f t="shared" si="5"/>
        <v>0</v>
      </c>
      <c r="P25" s="51">
        <v>0</v>
      </c>
      <c r="Q25" s="49">
        <f t="shared" si="6"/>
        <v>0</v>
      </c>
      <c r="R25" s="52">
        <f t="shared" si="7"/>
        <v>312</v>
      </c>
      <c r="S25" s="49">
        <f t="shared" si="8"/>
        <v>98.11320754716981</v>
      </c>
      <c r="T25" s="12">
        <v>293</v>
      </c>
      <c r="U25" s="49">
        <f t="shared" si="9"/>
        <v>93.91025641025641</v>
      </c>
      <c r="V25" s="12">
        <v>19</v>
      </c>
      <c r="W25" s="49">
        <f t="shared" si="10"/>
        <v>6.089743589743589</v>
      </c>
    </row>
    <row r="26" spans="1:23" ht="15.75" thickBot="1">
      <c r="A26" s="13">
        <v>21</v>
      </c>
      <c r="B26" s="69" t="s">
        <v>30</v>
      </c>
      <c r="C26" s="13">
        <v>363</v>
      </c>
      <c r="D26" s="48">
        <v>376</v>
      </c>
      <c r="E26" s="10">
        <f t="shared" si="0"/>
        <v>739</v>
      </c>
      <c r="F26" s="13">
        <v>145</v>
      </c>
      <c r="G26" s="13">
        <v>149</v>
      </c>
      <c r="H26" s="13">
        <f t="shared" si="1"/>
        <v>294</v>
      </c>
      <c r="I26" s="49">
        <f t="shared" si="2"/>
        <v>39.783491204330176</v>
      </c>
      <c r="J26" s="13">
        <v>4</v>
      </c>
      <c r="K26" s="49">
        <f t="shared" si="3"/>
        <v>1.3605442176870748</v>
      </c>
      <c r="L26" s="13">
        <v>0</v>
      </c>
      <c r="M26" s="49">
        <f t="shared" si="4"/>
        <v>0</v>
      </c>
      <c r="N26" s="50">
        <v>0</v>
      </c>
      <c r="O26" s="49">
        <f t="shared" si="5"/>
        <v>0</v>
      </c>
      <c r="P26" s="51">
        <v>0</v>
      </c>
      <c r="Q26" s="49">
        <f t="shared" si="6"/>
        <v>0</v>
      </c>
      <c r="R26" s="52">
        <f t="shared" si="7"/>
        <v>290</v>
      </c>
      <c r="S26" s="49">
        <f t="shared" si="8"/>
        <v>98.63945578231292</v>
      </c>
      <c r="T26" s="12">
        <v>274</v>
      </c>
      <c r="U26" s="49">
        <f t="shared" si="9"/>
        <v>94.48275862068965</v>
      </c>
      <c r="V26" s="12">
        <v>16</v>
      </c>
      <c r="W26" s="49">
        <f t="shared" si="10"/>
        <v>5.517241379310345</v>
      </c>
    </row>
    <row r="27" spans="1:23" ht="15.75" thickBot="1">
      <c r="A27" s="13">
        <v>22</v>
      </c>
      <c r="B27" s="69" t="s">
        <v>19</v>
      </c>
      <c r="C27" s="13">
        <v>453</v>
      </c>
      <c r="D27" s="48">
        <v>505</v>
      </c>
      <c r="E27" s="10">
        <f t="shared" si="0"/>
        <v>958</v>
      </c>
      <c r="F27" s="13">
        <v>195</v>
      </c>
      <c r="G27" s="13">
        <v>231</v>
      </c>
      <c r="H27" s="13">
        <f t="shared" si="1"/>
        <v>426</v>
      </c>
      <c r="I27" s="49">
        <f t="shared" si="2"/>
        <v>44.46764091858038</v>
      </c>
      <c r="J27" s="13">
        <v>9</v>
      </c>
      <c r="K27" s="49">
        <f t="shared" si="3"/>
        <v>2.112676056338028</v>
      </c>
      <c r="L27" s="13">
        <v>0</v>
      </c>
      <c r="M27" s="49">
        <f t="shared" si="4"/>
        <v>0</v>
      </c>
      <c r="N27" s="50">
        <v>0</v>
      </c>
      <c r="O27" s="49">
        <f t="shared" si="5"/>
        <v>0</v>
      </c>
      <c r="P27" s="51">
        <v>0</v>
      </c>
      <c r="Q27" s="49">
        <f t="shared" si="6"/>
        <v>0</v>
      </c>
      <c r="R27" s="52">
        <f t="shared" si="7"/>
        <v>417</v>
      </c>
      <c r="S27" s="49">
        <f t="shared" si="8"/>
        <v>97.88732394366197</v>
      </c>
      <c r="T27" s="12">
        <v>396</v>
      </c>
      <c r="U27" s="49">
        <f t="shared" si="9"/>
        <v>94.96402877697842</v>
      </c>
      <c r="V27" s="12">
        <v>21</v>
      </c>
      <c r="W27" s="49">
        <f t="shared" si="10"/>
        <v>5.0359712230215825</v>
      </c>
    </row>
    <row r="28" spans="1:23" ht="15.75" thickBot="1">
      <c r="A28" s="13">
        <v>23</v>
      </c>
      <c r="B28" s="69" t="s">
        <v>19</v>
      </c>
      <c r="C28" s="13">
        <v>502</v>
      </c>
      <c r="D28" s="48">
        <v>548</v>
      </c>
      <c r="E28" s="10">
        <f t="shared" si="0"/>
        <v>1050</v>
      </c>
      <c r="F28" s="13">
        <v>223</v>
      </c>
      <c r="G28" s="13">
        <v>239</v>
      </c>
      <c r="H28" s="13">
        <f t="shared" si="1"/>
        <v>462</v>
      </c>
      <c r="I28" s="49">
        <f t="shared" si="2"/>
        <v>44</v>
      </c>
      <c r="J28" s="13">
        <v>12</v>
      </c>
      <c r="K28" s="49">
        <f t="shared" si="3"/>
        <v>2.5974025974025974</v>
      </c>
      <c r="L28" s="13">
        <v>3</v>
      </c>
      <c r="M28" s="49">
        <f t="shared" si="4"/>
        <v>0.6493506493506493</v>
      </c>
      <c r="N28" s="50">
        <v>0</v>
      </c>
      <c r="O28" s="49">
        <f t="shared" si="5"/>
        <v>0</v>
      </c>
      <c r="P28" s="51">
        <v>0</v>
      </c>
      <c r="Q28" s="49">
        <f t="shared" si="6"/>
        <v>0</v>
      </c>
      <c r="R28" s="52">
        <f t="shared" si="7"/>
        <v>447</v>
      </c>
      <c r="S28" s="49">
        <f t="shared" si="8"/>
        <v>96.75324675324676</v>
      </c>
      <c r="T28" s="12">
        <v>410</v>
      </c>
      <c r="U28" s="49">
        <f t="shared" si="9"/>
        <v>91.72259507829978</v>
      </c>
      <c r="V28" s="12">
        <v>37</v>
      </c>
      <c r="W28" s="49">
        <f t="shared" si="10"/>
        <v>8.277404921700224</v>
      </c>
    </row>
    <row r="29" spans="1:23" ht="15.75" thickBot="1">
      <c r="A29" s="13">
        <v>24</v>
      </c>
      <c r="B29" s="69" t="s">
        <v>19</v>
      </c>
      <c r="C29" s="13">
        <v>424</v>
      </c>
      <c r="D29" s="48">
        <v>490</v>
      </c>
      <c r="E29" s="10">
        <f t="shared" si="0"/>
        <v>914</v>
      </c>
      <c r="F29" s="13">
        <v>175</v>
      </c>
      <c r="G29" s="13">
        <v>196</v>
      </c>
      <c r="H29" s="13">
        <f t="shared" si="1"/>
        <v>371</v>
      </c>
      <c r="I29" s="49">
        <f t="shared" si="2"/>
        <v>40.590809628008756</v>
      </c>
      <c r="J29" s="13">
        <v>11</v>
      </c>
      <c r="K29" s="49">
        <f t="shared" si="3"/>
        <v>2.964959568733154</v>
      </c>
      <c r="L29" s="13">
        <v>0</v>
      </c>
      <c r="M29" s="49">
        <f t="shared" si="4"/>
        <v>0</v>
      </c>
      <c r="N29" s="50">
        <v>0</v>
      </c>
      <c r="O29" s="49">
        <f t="shared" si="5"/>
        <v>0</v>
      </c>
      <c r="P29" s="51">
        <v>0</v>
      </c>
      <c r="Q29" s="49">
        <f t="shared" si="6"/>
        <v>0</v>
      </c>
      <c r="R29" s="52">
        <f t="shared" si="7"/>
        <v>360</v>
      </c>
      <c r="S29" s="49">
        <f t="shared" si="8"/>
        <v>97.03504043126685</v>
      </c>
      <c r="T29" s="12">
        <v>327</v>
      </c>
      <c r="U29" s="49">
        <f t="shared" si="9"/>
        <v>90.83333333333333</v>
      </c>
      <c r="V29" s="12">
        <v>33</v>
      </c>
      <c r="W29" s="49">
        <f t="shared" si="10"/>
        <v>9.166666666666666</v>
      </c>
    </row>
    <row r="30" spans="1:23" ht="15.75" thickBot="1">
      <c r="A30" s="13">
        <v>25</v>
      </c>
      <c r="B30" s="69" t="s">
        <v>19</v>
      </c>
      <c r="C30" s="13">
        <v>486</v>
      </c>
      <c r="D30" s="48">
        <v>520</v>
      </c>
      <c r="E30" s="10">
        <f t="shared" si="0"/>
        <v>1006</v>
      </c>
      <c r="F30" s="13">
        <v>199</v>
      </c>
      <c r="G30" s="13">
        <v>207</v>
      </c>
      <c r="H30" s="13">
        <f t="shared" si="1"/>
        <v>406</v>
      </c>
      <c r="I30" s="49">
        <f t="shared" si="2"/>
        <v>40.357852882703774</v>
      </c>
      <c r="J30" s="13">
        <v>15</v>
      </c>
      <c r="K30" s="49">
        <f t="shared" si="3"/>
        <v>3.6945812807881775</v>
      </c>
      <c r="L30" s="13">
        <v>1</v>
      </c>
      <c r="M30" s="49">
        <f t="shared" si="4"/>
        <v>0.24630541871921183</v>
      </c>
      <c r="N30" s="50">
        <v>0</v>
      </c>
      <c r="O30" s="49">
        <f t="shared" si="5"/>
        <v>0</v>
      </c>
      <c r="P30" s="51">
        <v>0</v>
      </c>
      <c r="Q30" s="49">
        <f t="shared" si="6"/>
        <v>0</v>
      </c>
      <c r="R30" s="52">
        <f t="shared" si="7"/>
        <v>390</v>
      </c>
      <c r="S30" s="49">
        <f t="shared" si="8"/>
        <v>96.05911330049261</v>
      </c>
      <c r="T30" s="12">
        <v>354</v>
      </c>
      <c r="U30" s="49">
        <f t="shared" si="9"/>
        <v>90.76923076923077</v>
      </c>
      <c r="V30" s="12">
        <v>36</v>
      </c>
      <c r="W30" s="49">
        <f t="shared" si="10"/>
        <v>9.23076923076923</v>
      </c>
    </row>
    <row r="31" spans="1:23" ht="15.75" thickBot="1">
      <c r="A31" s="13">
        <v>26</v>
      </c>
      <c r="B31" s="69" t="s">
        <v>19</v>
      </c>
      <c r="C31" s="13">
        <v>447</v>
      </c>
      <c r="D31" s="48">
        <v>489</v>
      </c>
      <c r="E31" s="10">
        <f t="shared" si="0"/>
        <v>936</v>
      </c>
      <c r="F31" s="13">
        <v>179</v>
      </c>
      <c r="G31" s="13">
        <v>182</v>
      </c>
      <c r="H31" s="13">
        <f t="shared" si="1"/>
        <v>361</v>
      </c>
      <c r="I31" s="49">
        <f t="shared" si="2"/>
        <v>38.56837606837607</v>
      </c>
      <c r="J31" s="13">
        <v>9</v>
      </c>
      <c r="K31" s="49">
        <f t="shared" si="3"/>
        <v>2.4930747922437675</v>
      </c>
      <c r="L31" s="13">
        <v>4</v>
      </c>
      <c r="M31" s="49">
        <f t="shared" si="4"/>
        <v>1.10803324099723</v>
      </c>
      <c r="N31" s="50">
        <v>0</v>
      </c>
      <c r="O31" s="49">
        <f t="shared" si="5"/>
        <v>0</v>
      </c>
      <c r="P31" s="51">
        <v>0</v>
      </c>
      <c r="Q31" s="49">
        <f t="shared" si="6"/>
        <v>0</v>
      </c>
      <c r="R31" s="52">
        <f t="shared" si="7"/>
        <v>348</v>
      </c>
      <c r="S31" s="49">
        <f t="shared" si="8"/>
        <v>96.39889196675901</v>
      </c>
      <c r="T31" s="12">
        <v>328</v>
      </c>
      <c r="U31" s="49">
        <f t="shared" si="9"/>
        <v>94.25287356321839</v>
      </c>
      <c r="V31" s="12">
        <v>20</v>
      </c>
      <c r="W31" s="49">
        <f t="shared" si="10"/>
        <v>5.747126436781609</v>
      </c>
    </row>
    <row r="32" spans="1:23" ht="16.5" thickBot="1">
      <c r="A32" s="53"/>
      <c r="B32" s="54" t="s">
        <v>9</v>
      </c>
      <c r="C32" s="55">
        <f>SUM(C6:C31)</f>
        <v>10627</v>
      </c>
      <c r="D32" s="55">
        <f>SUM(D6:D31)</f>
        <v>11361</v>
      </c>
      <c r="E32" s="55">
        <f>SUM(E6:E31)</f>
        <v>21988</v>
      </c>
      <c r="F32" s="55">
        <f>SUM(F6:F31)</f>
        <v>4422</v>
      </c>
      <c r="G32" s="55">
        <f>SUM(G6:G31)</f>
        <v>4681</v>
      </c>
      <c r="H32" s="15">
        <f>G32+F32</f>
        <v>9103</v>
      </c>
      <c r="I32" s="49">
        <f t="shared" si="2"/>
        <v>41.399854466072405</v>
      </c>
      <c r="J32" s="16">
        <f>SUM(J6:J31)</f>
        <v>189</v>
      </c>
      <c r="K32" s="49">
        <f t="shared" si="3"/>
        <v>2.076238602658464</v>
      </c>
      <c r="L32" s="16">
        <f>SUM(L6:L31)</f>
        <v>47</v>
      </c>
      <c r="M32" s="49">
        <f t="shared" si="4"/>
        <v>0.5163133033066022</v>
      </c>
      <c r="N32" s="15">
        <f>SUM(N6:N31)</f>
        <v>0</v>
      </c>
      <c r="O32" s="49">
        <f t="shared" si="5"/>
        <v>0</v>
      </c>
      <c r="P32" s="56">
        <f>SUM(P6:P31)</f>
        <v>0</v>
      </c>
      <c r="Q32" s="49">
        <f t="shared" si="6"/>
        <v>0</v>
      </c>
      <c r="R32" s="57">
        <f>SUM(R6:R31)</f>
        <v>8867</v>
      </c>
      <c r="S32" s="49">
        <f t="shared" si="8"/>
        <v>97.40744809403493</v>
      </c>
      <c r="T32" s="17">
        <f>SUM(T6:T31)</f>
        <v>8250</v>
      </c>
      <c r="U32" s="49">
        <f t="shared" si="9"/>
        <v>93.04161497688057</v>
      </c>
      <c r="V32" s="17">
        <f>SUM(V6:V31)</f>
        <v>617</v>
      </c>
      <c r="W32" s="49">
        <f t="shared" si="10"/>
        <v>6.9583850231194315</v>
      </c>
    </row>
    <row r="33" spans="7:9" ht="15">
      <c r="G33" s="14"/>
      <c r="H33" s="18"/>
      <c r="I33" s="14"/>
    </row>
    <row r="34" spans="2:9" ht="15">
      <c r="B34" s="20"/>
      <c r="G34" s="14"/>
      <c r="H34" s="18"/>
      <c r="I34" s="14"/>
    </row>
    <row r="35" spans="7:9" ht="15">
      <c r="G35" s="14"/>
      <c r="H35" s="18"/>
      <c r="I35" s="14"/>
    </row>
    <row r="36" spans="7:9" ht="15">
      <c r="G36" s="14"/>
      <c r="H36" s="14"/>
      <c r="I36" s="14"/>
    </row>
  </sheetData>
  <mergeCells count="13">
    <mergeCell ref="A3:W3"/>
    <mergeCell ref="A4:A5"/>
    <mergeCell ref="B4:B5"/>
    <mergeCell ref="C4:E4"/>
    <mergeCell ref="F4:I4"/>
    <mergeCell ref="J4:K4"/>
    <mergeCell ref="L4:M4"/>
    <mergeCell ref="N4:O4"/>
    <mergeCell ref="A2:W2"/>
    <mergeCell ref="P4:Q4"/>
    <mergeCell ref="R4:S4"/>
    <mergeCell ref="T4:U4"/>
    <mergeCell ref="V4:W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2014-01-24T20:55:12Z</cp:lastPrinted>
  <dcterms:created xsi:type="dcterms:W3CDTF">2013-09-03T06:46:10Z</dcterms:created>
  <dcterms:modified xsi:type="dcterms:W3CDTF">2015-05-15T09:40:54Z</dcterms:modified>
  <cp:category/>
  <cp:version/>
  <cp:contentType/>
  <cp:contentStatus/>
</cp:coreProperties>
</file>