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'Foglio1'!$A$1:$Z$36</definedName>
  </definedNames>
  <calcPr fullCalcOnLoad="1"/>
</workbook>
</file>

<file path=xl/sharedStrings.xml><?xml version="1.0" encoding="utf-8"?>
<sst xmlns="http://schemas.openxmlformats.org/spreadsheetml/2006/main" count="106" uniqueCount="48">
  <si>
    <t>COMUNE DI SAN MINIATO</t>
  </si>
  <si>
    <t>Seggio</t>
  </si>
  <si>
    <t>LOCALITA'</t>
  </si>
  <si>
    <t>voti</t>
  </si>
  <si>
    <t>%</t>
  </si>
  <si>
    <t>Iscritti al voto</t>
  </si>
  <si>
    <t>M</t>
  </si>
  <si>
    <t>F</t>
  </si>
  <si>
    <t>Tot</t>
  </si>
  <si>
    <t>Totali</t>
  </si>
  <si>
    <t>Voti Nulli</t>
  </si>
  <si>
    <t>Contestate</t>
  </si>
  <si>
    <t>Voti Validi</t>
  </si>
  <si>
    <t xml:space="preserve">Votanti </t>
  </si>
  <si>
    <t>Bianche</t>
  </si>
  <si>
    <t>Nulle</t>
  </si>
  <si>
    <t>Schede sind/pr</t>
  </si>
  <si>
    <t>RIFONDAZIONE COMUNISTA</t>
  </si>
  <si>
    <t>LIESTE CIVICHE SOCIALISTI E LAICI</t>
  </si>
  <si>
    <t>ALTERNATOVA SOCIALE CON MUSSOLINI</t>
  </si>
  <si>
    <t>LEGA NORD</t>
  </si>
  <si>
    <t>ALLEANZA NAZIONALE</t>
  </si>
  <si>
    <t>FORZA ITALIA</t>
  </si>
  <si>
    <t>UDC</t>
  </si>
  <si>
    <t>COMUNISTI ITALIANI</t>
  </si>
  <si>
    <t>UNITI NELL'ULIVO</t>
  </si>
  <si>
    <t>VERDI PER LA PACE</t>
  </si>
  <si>
    <t>LUCA CIABATTI</t>
  </si>
  <si>
    <t>RENZO MACELLONI</t>
  </si>
  <si>
    <t>MARZIO GOZZOLI</t>
  </si>
  <si>
    <t>ALESSANDRO ANTICHI</t>
  </si>
  <si>
    <t>CLAUDIO MARTINI</t>
  </si>
  <si>
    <t>San Miniato - Scuola Elementare</t>
  </si>
  <si>
    <t>San Miniato - Istituto Magistrale</t>
  </si>
  <si>
    <t>San Miniato Basso (ex seggio 27)</t>
  </si>
  <si>
    <t>La Scala</t>
  </si>
  <si>
    <t>La Serra</t>
  </si>
  <si>
    <t>Corazzano</t>
  </si>
  <si>
    <t>Balconevisi</t>
  </si>
  <si>
    <t>Ponte a Egola</t>
  </si>
  <si>
    <t>Ponte a Elsa</t>
  </si>
  <si>
    <t>Isola</t>
  </si>
  <si>
    <t>Stibbio</t>
  </si>
  <si>
    <t>San Romano (ex Sc. Elementare Stibbio)</t>
  </si>
  <si>
    <t>Cigoli</t>
  </si>
  <si>
    <t>San Donato</t>
  </si>
  <si>
    <t>San Miniato Basso</t>
  </si>
  <si>
    <t>Elezione Presidente della Giunta Regionale 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</si>
</sst>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26"/>
      <name val="Arial"/>
      <family val="0"/>
    </font>
    <font>
      <b/>
      <sz val="14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6"/>
  <sheetViews>
    <sheetView tabSelected="1" workbookViewId="0" topLeftCell="A1">
      <selection activeCell="B6" sqref="B6:B31"/>
    </sheetView>
  </sheetViews>
  <sheetFormatPr defaultColWidth="9.140625" defaultRowHeight="12.75"/>
  <cols>
    <col min="1" max="1" width="9.28125" style="37" customWidth="1"/>
    <col min="2" max="2" width="42.7109375" style="37" customWidth="1"/>
    <col min="3" max="15" width="8.00390625" style="37" customWidth="1"/>
    <col min="16" max="16" width="8.00390625" style="55" customWidth="1"/>
    <col min="17" max="19" width="8.00390625" style="37" customWidth="1"/>
    <col min="20" max="20" width="8.00390625" style="55" customWidth="1"/>
    <col min="21" max="21" width="8.00390625" style="37" customWidth="1"/>
    <col min="22" max="41" width="10.7109375" style="37" customWidth="1"/>
    <col min="42" max="42" width="2.7109375" style="37" customWidth="1"/>
    <col min="43" max="54" width="8.00390625" style="37" customWidth="1"/>
    <col min="55" max="16384" width="9.140625" style="37" customWidth="1"/>
  </cols>
  <sheetData>
    <row r="1" spans="1:25" ht="28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5"/>
      <c r="R1" s="35"/>
      <c r="S1" s="35"/>
      <c r="T1" s="36"/>
      <c r="U1" s="35"/>
      <c r="V1" s="35"/>
      <c r="W1" s="35"/>
      <c r="X1" s="35"/>
      <c r="Y1" s="35"/>
    </row>
    <row r="2" spans="1:54" ht="34.5" customHeight="1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8"/>
    </row>
    <row r="3" spans="1:54" ht="30" customHeight="1" thickBot="1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1"/>
    </row>
    <row r="4" spans="1:54" s="39" customFormat="1" ht="79.5" customHeight="1" thickBot="1">
      <c r="A4" s="18" t="s">
        <v>1</v>
      </c>
      <c r="B4" s="21" t="s">
        <v>2</v>
      </c>
      <c r="C4" s="23" t="s">
        <v>5</v>
      </c>
      <c r="D4" s="24"/>
      <c r="E4" s="25"/>
      <c r="F4" s="16" t="s">
        <v>13</v>
      </c>
      <c r="G4" s="19"/>
      <c r="H4" s="19"/>
      <c r="I4" s="20"/>
      <c r="J4" s="13" t="s">
        <v>14</v>
      </c>
      <c r="K4" s="14"/>
      <c r="L4" s="13" t="s">
        <v>15</v>
      </c>
      <c r="M4" s="15"/>
      <c r="N4" s="16" t="s">
        <v>10</v>
      </c>
      <c r="O4" s="17"/>
      <c r="P4" s="16" t="s">
        <v>11</v>
      </c>
      <c r="Q4" s="17"/>
      <c r="R4" s="16" t="s">
        <v>16</v>
      </c>
      <c r="S4" s="17"/>
      <c r="T4" s="16" t="s">
        <v>12</v>
      </c>
      <c r="U4" s="17"/>
      <c r="V4" s="12" t="s">
        <v>17</v>
      </c>
      <c r="W4" s="12"/>
      <c r="X4" s="12" t="s">
        <v>18</v>
      </c>
      <c r="Y4" s="12"/>
      <c r="Z4" s="12" t="s">
        <v>19</v>
      </c>
      <c r="AA4" s="12"/>
      <c r="AB4" s="12" t="s">
        <v>20</v>
      </c>
      <c r="AC4" s="12"/>
      <c r="AD4" s="12" t="s">
        <v>21</v>
      </c>
      <c r="AE4" s="12"/>
      <c r="AF4" s="12" t="s">
        <v>22</v>
      </c>
      <c r="AG4" s="12"/>
      <c r="AH4" s="12" t="s">
        <v>23</v>
      </c>
      <c r="AI4" s="12"/>
      <c r="AJ4" s="12" t="s">
        <v>24</v>
      </c>
      <c r="AK4" s="12"/>
      <c r="AL4" s="12" t="s">
        <v>25</v>
      </c>
      <c r="AM4" s="12"/>
      <c r="AN4" s="12" t="s">
        <v>26</v>
      </c>
      <c r="AO4" s="12"/>
      <c r="AP4" s="38"/>
      <c r="AQ4" s="32" t="s">
        <v>12</v>
      </c>
      <c r="AR4" s="32"/>
      <c r="AS4" s="12" t="s">
        <v>27</v>
      </c>
      <c r="AT4" s="12"/>
      <c r="AU4" s="12" t="s">
        <v>28</v>
      </c>
      <c r="AV4" s="12"/>
      <c r="AW4" s="12" t="s">
        <v>29</v>
      </c>
      <c r="AX4" s="12"/>
      <c r="AY4" s="12" t="s">
        <v>30</v>
      </c>
      <c r="AZ4" s="12"/>
      <c r="BA4" s="12" t="s">
        <v>31</v>
      </c>
      <c r="BB4" s="12"/>
    </row>
    <row r="5" spans="1:54" ht="30" customHeight="1" thickBot="1">
      <c r="A5" s="40"/>
      <c r="B5" s="22"/>
      <c r="C5" s="1" t="s">
        <v>6</v>
      </c>
      <c r="D5" s="1" t="s">
        <v>7</v>
      </c>
      <c r="E5" s="1" t="s">
        <v>8</v>
      </c>
      <c r="F5" s="1" t="s">
        <v>6</v>
      </c>
      <c r="G5" s="1" t="s">
        <v>7</v>
      </c>
      <c r="H5" s="1" t="s">
        <v>8</v>
      </c>
      <c r="I5" s="2" t="s">
        <v>4</v>
      </c>
      <c r="J5" s="1" t="s">
        <v>3</v>
      </c>
      <c r="K5" s="3" t="s">
        <v>4</v>
      </c>
      <c r="L5" s="1" t="s">
        <v>3</v>
      </c>
      <c r="M5" s="2" t="s">
        <v>4</v>
      </c>
      <c r="N5" s="4" t="s">
        <v>3</v>
      </c>
      <c r="O5" s="2" t="s">
        <v>4</v>
      </c>
      <c r="P5" s="5" t="s">
        <v>3</v>
      </c>
      <c r="Q5" s="2" t="s">
        <v>4</v>
      </c>
      <c r="R5" s="5" t="s">
        <v>3</v>
      </c>
      <c r="S5" s="2" t="s">
        <v>4</v>
      </c>
      <c r="T5" s="5" t="s">
        <v>3</v>
      </c>
      <c r="U5" s="2" t="s">
        <v>4</v>
      </c>
      <c r="V5" s="4" t="s">
        <v>3</v>
      </c>
      <c r="W5" s="2" t="s">
        <v>4</v>
      </c>
      <c r="X5" s="4" t="s">
        <v>3</v>
      </c>
      <c r="Y5" s="2" t="s">
        <v>4</v>
      </c>
      <c r="Z5" s="4" t="s">
        <v>3</v>
      </c>
      <c r="AA5" s="2" t="s">
        <v>4</v>
      </c>
      <c r="AB5" s="4" t="s">
        <v>3</v>
      </c>
      <c r="AC5" s="2" t="s">
        <v>4</v>
      </c>
      <c r="AD5" s="4" t="s">
        <v>3</v>
      </c>
      <c r="AE5" s="2" t="s">
        <v>4</v>
      </c>
      <c r="AF5" s="4" t="s">
        <v>3</v>
      </c>
      <c r="AG5" s="2" t="s">
        <v>4</v>
      </c>
      <c r="AH5" s="4" t="s">
        <v>3</v>
      </c>
      <c r="AI5" s="2" t="s">
        <v>4</v>
      </c>
      <c r="AJ5" s="4" t="s">
        <v>3</v>
      </c>
      <c r="AK5" s="2" t="s">
        <v>4</v>
      </c>
      <c r="AL5" s="4" t="s">
        <v>3</v>
      </c>
      <c r="AM5" s="2" t="s">
        <v>4</v>
      </c>
      <c r="AN5" s="4" t="s">
        <v>3</v>
      </c>
      <c r="AO5" s="2" t="s">
        <v>4</v>
      </c>
      <c r="AP5" s="41"/>
      <c r="AQ5" s="4" t="s">
        <v>3</v>
      </c>
      <c r="AR5" s="2" t="s">
        <v>4</v>
      </c>
      <c r="AS5" s="4" t="s">
        <v>3</v>
      </c>
      <c r="AT5" s="2" t="s">
        <v>4</v>
      </c>
      <c r="AU5" s="4" t="s">
        <v>3</v>
      </c>
      <c r="AV5" s="2" t="s">
        <v>4</v>
      </c>
      <c r="AW5" s="4" t="s">
        <v>3</v>
      </c>
      <c r="AX5" s="2" t="s">
        <v>4</v>
      </c>
      <c r="AY5" s="4" t="s">
        <v>3</v>
      </c>
      <c r="AZ5" s="2" t="s">
        <v>4</v>
      </c>
      <c r="BA5" s="4" t="s">
        <v>3</v>
      </c>
      <c r="BB5" s="2" t="s">
        <v>4</v>
      </c>
    </row>
    <row r="6" spans="1:54" ht="15.75" thickBot="1">
      <c r="A6" s="9">
        <v>1</v>
      </c>
      <c r="B6" s="57" t="s">
        <v>32</v>
      </c>
      <c r="C6" s="9">
        <v>393</v>
      </c>
      <c r="D6" s="42">
        <v>451</v>
      </c>
      <c r="E6" s="6">
        <f>C6+D6</f>
        <v>844</v>
      </c>
      <c r="F6" s="9">
        <v>298</v>
      </c>
      <c r="G6" s="9">
        <v>304</v>
      </c>
      <c r="H6" s="9">
        <f>F6+G6</f>
        <v>602</v>
      </c>
      <c r="I6" s="43">
        <f>H6*100/E6</f>
        <v>71.32701421800948</v>
      </c>
      <c r="J6" s="7">
        <v>11</v>
      </c>
      <c r="K6" s="43">
        <f>IF(J6=0,"0",J6*100/H6)</f>
        <v>1.8272425249169435</v>
      </c>
      <c r="L6" s="7">
        <v>11</v>
      </c>
      <c r="M6" s="43">
        <f>IF(L6=0,"0",L6*100/H6)</f>
        <v>1.8272425249169435</v>
      </c>
      <c r="N6" s="44">
        <v>0</v>
      </c>
      <c r="O6" s="43">
        <f>IF(H6=0,"0",N6*100/H6)</f>
        <v>0</v>
      </c>
      <c r="P6" s="45">
        <v>0</v>
      </c>
      <c r="Q6" s="43">
        <f>IF(E6=0,"0",P6*100/H6)</f>
        <v>0</v>
      </c>
      <c r="R6" s="45">
        <v>39</v>
      </c>
      <c r="S6" s="46">
        <f>IF(R6=0,"0",R6*100/H6)</f>
        <v>6.4784053156146175</v>
      </c>
      <c r="T6" s="47">
        <f>H6-J6-L6-N6-P6-R6</f>
        <v>541</v>
      </c>
      <c r="U6" s="43">
        <f aca="true" t="shared" si="0" ref="U6:U32">IF(T6=0,"0",T6*100/H6)</f>
        <v>89.8671096345515</v>
      </c>
      <c r="V6" s="8">
        <v>46</v>
      </c>
      <c r="W6" s="43">
        <f aca="true" t="shared" si="1" ref="W6:W32">IF(T6=0,"0",V6*100/T6)</f>
        <v>8.502772643253234</v>
      </c>
      <c r="X6" s="8">
        <v>9</v>
      </c>
      <c r="Y6" s="43">
        <f aca="true" t="shared" si="2" ref="Y6:Y32">IF(T6=0,"0",X6*100/T6)</f>
        <v>1.6635859519408502</v>
      </c>
      <c r="Z6" s="8">
        <v>6</v>
      </c>
      <c r="AA6" s="43">
        <f aca="true" t="shared" si="3" ref="AA6:AA32">IF(T6=0,"0",Z6*100/T6)</f>
        <v>1.1090573012939002</v>
      </c>
      <c r="AB6" s="8">
        <v>5</v>
      </c>
      <c r="AC6" s="43">
        <f aca="true" t="shared" si="4" ref="AC6:AC32">IF(T6=0,"0",AB6*100/T6)</f>
        <v>0.9242144177449169</v>
      </c>
      <c r="AD6" s="8">
        <v>57</v>
      </c>
      <c r="AE6" s="43">
        <f aca="true" t="shared" si="5" ref="AE6:AE32">IF(T6=0,"0",AD6*100/T6)</f>
        <v>10.536044362292051</v>
      </c>
      <c r="AF6" s="8">
        <v>87</v>
      </c>
      <c r="AG6" s="43">
        <f aca="true" t="shared" si="6" ref="AG6:AG32">IF(T6=0,"0",AF6*100/T6)</f>
        <v>16.08133086876155</v>
      </c>
      <c r="AH6" s="8">
        <v>24</v>
      </c>
      <c r="AI6" s="43">
        <f aca="true" t="shared" si="7" ref="AI6:AI32">IF(T6=0,"0",AH6*100/T6)</f>
        <v>4.436229205175601</v>
      </c>
      <c r="AJ6" s="8">
        <v>20</v>
      </c>
      <c r="AK6" s="43">
        <f aca="true" t="shared" si="8" ref="AK6:AK32">IF(T6=0,"0",AJ6*100/T6)</f>
        <v>3.6968576709796674</v>
      </c>
      <c r="AL6" s="8">
        <v>275</v>
      </c>
      <c r="AM6" s="43">
        <f aca="true" t="shared" si="9" ref="AM6:AM32">IF(T6=0,"0",AL6*100/T6)</f>
        <v>50.83179297597042</v>
      </c>
      <c r="AN6" s="8">
        <v>12</v>
      </c>
      <c r="AO6" s="43">
        <f>IF(T6=0,"0",AN6*100/T6)</f>
        <v>2.2181146025878005</v>
      </c>
      <c r="AP6" s="41"/>
      <c r="AQ6" s="8">
        <f>H6-J6-L6-N6-P6</f>
        <v>580</v>
      </c>
      <c r="AR6" s="43">
        <f>IF(AQ6=0,"0",AQ6*100/H6)</f>
        <v>96.34551495016612</v>
      </c>
      <c r="AS6" s="8">
        <v>42</v>
      </c>
      <c r="AT6" s="43">
        <f>IF(AQ6=0,"0",AS6*100/AQ6)</f>
        <v>7.241379310344827</v>
      </c>
      <c r="AU6" s="8">
        <v>11</v>
      </c>
      <c r="AV6" s="43">
        <f>IF(AQ6=0,"0",AU6*100/AQ6)</f>
        <v>1.896551724137931</v>
      </c>
      <c r="AW6" s="8">
        <v>9</v>
      </c>
      <c r="AX6" s="43">
        <f>IF(AQ6=0,"0",AW6*100/AQ6)</f>
        <v>1.5517241379310345</v>
      </c>
      <c r="AY6" s="8">
        <v>189</v>
      </c>
      <c r="AZ6" s="43">
        <f>IF(AQ6=0,"0",AY6*100/AQ6)</f>
        <v>32.58620689655172</v>
      </c>
      <c r="BA6" s="8">
        <v>329</v>
      </c>
      <c r="BB6" s="43">
        <f>IF(AQ6=0,"0",BA6*100/AQ6)</f>
        <v>56.724137931034484</v>
      </c>
    </row>
    <row r="7" spans="1:54" ht="15.75" thickBot="1">
      <c r="A7" s="9">
        <v>2</v>
      </c>
      <c r="B7" s="57" t="s">
        <v>32</v>
      </c>
      <c r="C7" s="9">
        <v>342</v>
      </c>
      <c r="D7" s="42">
        <v>424</v>
      </c>
      <c r="E7" s="6">
        <f aca="true" t="shared" si="10" ref="E7:E31">C7+D7</f>
        <v>766</v>
      </c>
      <c r="F7" s="9">
        <v>268</v>
      </c>
      <c r="G7" s="9">
        <v>284</v>
      </c>
      <c r="H7" s="9">
        <f aca="true" t="shared" si="11" ref="H7:H31">F7+G7</f>
        <v>552</v>
      </c>
      <c r="I7" s="43">
        <f aca="true" t="shared" si="12" ref="I7:I32">H7*100/E7</f>
        <v>72.0626631853786</v>
      </c>
      <c r="J7" s="9">
        <v>13</v>
      </c>
      <c r="K7" s="43">
        <f aca="true" t="shared" si="13" ref="K7:K32">IF(J7=0,"0",J7*100/H7)</f>
        <v>2.3550724637681157</v>
      </c>
      <c r="L7" s="9">
        <v>8</v>
      </c>
      <c r="M7" s="43">
        <f aca="true" t="shared" si="14" ref="M7:M32">IF(L7=0,"0",L7*100/H7)</f>
        <v>1.4492753623188406</v>
      </c>
      <c r="N7" s="44">
        <v>0</v>
      </c>
      <c r="O7" s="43">
        <f aca="true" t="shared" si="15" ref="O7:O32">IF(H7=0,"0",N7*100/H7)</f>
        <v>0</v>
      </c>
      <c r="P7" s="45">
        <v>0</v>
      </c>
      <c r="Q7" s="43">
        <f aca="true" t="shared" si="16" ref="Q7:Q32">IF(E7=0,"0",P7*100/H7)</f>
        <v>0</v>
      </c>
      <c r="R7" s="45">
        <v>56</v>
      </c>
      <c r="S7" s="46">
        <f aca="true" t="shared" si="17" ref="S7:S32">IF(R7=0,"0",R7*100/H7)</f>
        <v>10.144927536231885</v>
      </c>
      <c r="T7" s="47">
        <f aca="true" t="shared" si="18" ref="T7:T32">H7-J7-L7-N7-P7-R7</f>
        <v>475</v>
      </c>
      <c r="U7" s="43">
        <f>IF(T7=0,"0",T7*100/H7)</f>
        <v>86.05072463768116</v>
      </c>
      <c r="V7" s="8">
        <v>30</v>
      </c>
      <c r="W7" s="43">
        <f t="shared" si="1"/>
        <v>6.315789473684211</v>
      </c>
      <c r="X7" s="8">
        <v>5</v>
      </c>
      <c r="Y7" s="43">
        <f t="shared" si="2"/>
        <v>1.0526315789473684</v>
      </c>
      <c r="Z7" s="8">
        <v>1</v>
      </c>
      <c r="AA7" s="43">
        <f t="shared" si="3"/>
        <v>0.21052631578947367</v>
      </c>
      <c r="AB7" s="8">
        <v>11</v>
      </c>
      <c r="AC7" s="43">
        <f t="shared" si="4"/>
        <v>2.3157894736842106</v>
      </c>
      <c r="AD7" s="8">
        <v>75</v>
      </c>
      <c r="AE7" s="43">
        <f t="shared" si="5"/>
        <v>15.789473684210526</v>
      </c>
      <c r="AF7" s="8">
        <v>83</v>
      </c>
      <c r="AG7" s="43">
        <f t="shared" si="6"/>
        <v>17.473684210526315</v>
      </c>
      <c r="AH7" s="8">
        <v>27</v>
      </c>
      <c r="AI7" s="43">
        <f t="shared" si="7"/>
        <v>5.684210526315789</v>
      </c>
      <c r="AJ7" s="8">
        <v>19</v>
      </c>
      <c r="AK7" s="43">
        <f t="shared" si="8"/>
        <v>4</v>
      </c>
      <c r="AL7" s="8">
        <v>200</v>
      </c>
      <c r="AM7" s="43">
        <f t="shared" si="9"/>
        <v>42.10526315789474</v>
      </c>
      <c r="AN7" s="8">
        <v>24</v>
      </c>
      <c r="AO7" s="43">
        <f aca="true" t="shared" si="19" ref="AO7:AO32">IF(T7=0,"0",AN7*100/T7)</f>
        <v>5.052631578947368</v>
      </c>
      <c r="AP7" s="41"/>
      <c r="AQ7" s="8">
        <f aca="true" t="shared" si="20" ref="AQ7:AQ32">H7-J7-L7-N7-P7</f>
        <v>531</v>
      </c>
      <c r="AR7" s="43">
        <f aca="true" t="shared" si="21" ref="AR7:AR32">IF(AQ7=0,"0",AQ7*100/H7)</f>
        <v>96.19565217391305</v>
      </c>
      <c r="AS7" s="8">
        <v>28</v>
      </c>
      <c r="AT7" s="43">
        <f aca="true" t="shared" si="22" ref="AT7:AT32">IF(AQ7=0,"0",AS7*100/AQ7)</f>
        <v>5.273069679849341</v>
      </c>
      <c r="AU7" s="8">
        <v>7</v>
      </c>
      <c r="AV7" s="43">
        <f aca="true" t="shared" si="23" ref="AV7:AV32">IF(AQ7=0,"0",AU7*100/AQ7)</f>
        <v>1.3182674199623352</v>
      </c>
      <c r="AW7" s="8">
        <v>2</v>
      </c>
      <c r="AX7" s="43">
        <f aca="true" t="shared" si="24" ref="AX7:AX32">IF(AQ7=0,"0",AW7*100/AQ7)</f>
        <v>0.3766478342749529</v>
      </c>
      <c r="AY7" s="8">
        <v>216</v>
      </c>
      <c r="AZ7" s="43">
        <f aca="true" t="shared" si="25" ref="AZ7:AZ32">IF(AQ7=0,"0",AY7*100/AQ7)</f>
        <v>40.67796610169491</v>
      </c>
      <c r="BA7" s="8">
        <v>278</v>
      </c>
      <c r="BB7" s="43">
        <f aca="true" t="shared" si="26" ref="BB7:BB32">IF(AQ7=0,"0",BA7*100/AQ7)</f>
        <v>52.35404896421846</v>
      </c>
    </row>
    <row r="8" spans="1:54" ht="15.75" thickBot="1">
      <c r="A8" s="9">
        <v>3</v>
      </c>
      <c r="B8" s="57" t="s">
        <v>33</v>
      </c>
      <c r="C8" s="9">
        <v>362</v>
      </c>
      <c r="D8" s="42">
        <v>432</v>
      </c>
      <c r="E8" s="6">
        <f t="shared" si="10"/>
        <v>794</v>
      </c>
      <c r="F8" s="9">
        <v>270</v>
      </c>
      <c r="G8" s="9">
        <v>294</v>
      </c>
      <c r="H8" s="9">
        <f t="shared" si="11"/>
        <v>564</v>
      </c>
      <c r="I8" s="43">
        <f t="shared" si="12"/>
        <v>71.03274559193954</v>
      </c>
      <c r="J8" s="9">
        <v>16</v>
      </c>
      <c r="K8" s="43">
        <f t="shared" si="13"/>
        <v>2.8368794326241136</v>
      </c>
      <c r="L8" s="9">
        <v>21</v>
      </c>
      <c r="M8" s="43">
        <f t="shared" si="14"/>
        <v>3.723404255319149</v>
      </c>
      <c r="N8" s="44">
        <v>0</v>
      </c>
      <c r="O8" s="43">
        <f t="shared" si="15"/>
        <v>0</v>
      </c>
      <c r="P8" s="45">
        <v>0</v>
      </c>
      <c r="Q8" s="43">
        <f t="shared" si="16"/>
        <v>0</v>
      </c>
      <c r="R8" s="45">
        <v>47</v>
      </c>
      <c r="S8" s="46">
        <f t="shared" si="17"/>
        <v>8.333333333333334</v>
      </c>
      <c r="T8" s="47">
        <f t="shared" si="18"/>
        <v>480</v>
      </c>
      <c r="U8" s="43">
        <f t="shared" si="0"/>
        <v>85.1063829787234</v>
      </c>
      <c r="V8" s="8">
        <v>41</v>
      </c>
      <c r="W8" s="43">
        <f t="shared" si="1"/>
        <v>8.541666666666666</v>
      </c>
      <c r="X8" s="8">
        <v>5</v>
      </c>
      <c r="Y8" s="43">
        <f t="shared" si="2"/>
        <v>1.0416666666666667</v>
      </c>
      <c r="Z8" s="8">
        <v>8</v>
      </c>
      <c r="AA8" s="43">
        <f t="shared" si="3"/>
        <v>1.6666666666666667</v>
      </c>
      <c r="AB8" s="8">
        <v>9</v>
      </c>
      <c r="AC8" s="43">
        <f t="shared" si="4"/>
        <v>1.875</v>
      </c>
      <c r="AD8" s="8">
        <v>57</v>
      </c>
      <c r="AE8" s="43">
        <f t="shared" si="5"/>
        <v>11.875</v>
      </c>
      <c r="AF8" s="8">
        <v>108</v>
      </c>
      <c r="AG8" s="43">
        <f t="shared" si="6"/>
        <v>22.5</v>
      </c>
      <c r="AH8" s="8">
        <v>19</v>
      </c>
      <c r="AI8" s="43">
        <f t="shared" si="7"/>
        <v>3.9583333333333335</v>
      </c>
      <c r="AJ8" s="8">
        <v>13</v>
      </c>
      <c r="AK8" s="43">
        <f t="shared" si="8"/>
        <v>2.7083333333333335</v>
      </c>
      <c r="AL8" s="8">
        <v>210</v>
      </c>
      <c r="AM8" s="43">
        <f t="shared" si="9"/>
        <v>43.75</v>
      </c>
      <c r="AN8" s="8">
        <v>10</v>
      </c>
      <c r="AO8" s="43">
        <f t="shared" si="19"/>
        <v>2.0833333333333335</v>
      </c>
      <c r="AP8" s="41"/>
      <c r="AQ8" s="8">
        <f t="shared" si="20"/>
        <v>527</v>
      </c>
      <c r="AR8" s="43">
        <f t="shared" si="21"/>
        <v>93.43971631205673</v>
      </c>
      <c r="AS8" s="8">
        <v>45</v>
      </c>
      <c r="AT8" s="43">
        <f t="shared" si="22"/>
        <v>8.538899430740038</v>
      </c>
      <c r="AU8" s="8">
        <v>9</v>
      </c>
      <c r="AV8" s="43">
        <f t="shared" si="23"/>
        <v>1.7077798861480076</v>
      </c>
      <c r="AW8" s="8">
        <v>12</v>
      </c>
      <c r="AX8" s="43">
        <f t="shared" si="24"/>
        <v>2.2770398481973433</v>
      </c>
      <c r="AY8" s="8">
        <v>203</v>
      </c>
      <c r="AZ8" s="43">
        <f t="shared" si="25"/>
        <v>38.51992409867173</v>
      </c>
      <c r="BA8" s="8">
        <v>258</v>
      </c>
      <c r="BB8" s="43">
        <f t="shared" si="26"/>
        <v>48.95635673624288</v>
      </c>
    </row>
    <row r="9" spans="1:54" ht="15.75" thickBot="1">
      <c r="A9" s="9">
        <v>4</v>
      </c>
      <c r="B9" s="57" t="s">
        <v>33</v>
      </c>
      <c r="C9" s="9">
        <v>346</v>
      </c>
      <c r="D9" s="42">
        <v>341</v>
      </c>
      <c r="E9" s="6">
        <f t="shared" si="10"/>
        <v>687</v>
      </c>
      <c r="F9" s="9">
        <v>254</v>
      </c>
      <c r="G9" s="9">
        <v>221</v>
      </c>
      <c r="H9" s="9">
        <f t="shared" si="11"/>
        <v>475</v>
      </c>
      <c r="I9" s="43">
        <f t="shared" si="12"/>
        <v>69.14119359534207</v>
      </c>
      <c r="J9" s="9">
        <v>9</v>
      </c>
      <c r="K9" s="43">
        <f t="shared" si="13"/>
        <v>1.894736842105263</v>
      </c>
      <c r="L9" s="9">
        <v>22</v>
      </c>
      <c r="M9" s="43">
        <f t="shared" si="14"/>
        <v>4.631578947368421</v>
      </c>
      <c r="N9" s="44">
        <v>0</v>
      </c>
      <c r="O9" s="43">
        <f t="shared" si="15"/>
        <v>0</v>
      </c>
      <c r="P9" s="45">
        <v>0</v>
      </c>
      <c r="Q9" s="43">
        <f t="shared" si="16"/>
        <v>0</v>
      </c>
      <c r="R9" s="45">
        <v>30</v>
      </c>
      <c r="S9" s="46">
        <f t="shared" si="17"/>
        <v>6.315789473684211</v>
      </c>
      <c r="T9" s="47">
        <f t="shared" si="18"/>
        <v>414</v>
      </c>
      <c r="U9" s="43">
        <f t="shared" si="0"/>
        <v>87.15789473684211</v>
      </c>
      <c r="V9" s="8">
        <v>42</v>
      </c>
      <c r="W9" s="43">
        <f t="shared" si="1"/>
        <v>10.144927536231885</v>
      </c>
      <c r="X9" s="8">
        <v>8</v>
      </c>
      <c r="Y9" s="43">
        <f t="shared" si="2"/>
        <v>1.932367149758454</v>
      </c>
      <c r="Z9" s="8">
        <v>6</v>
      </c>
      <c r="AA9" s="43">
        <f t="shared" si="3"/>
        <v>1.4492753623188406</v>
      </c>
      <c r="AB9" s="8">
        <v>3</v>
      </c>
      <c r="AC9" s="43">
        <f t="shared" si="4"/>
        <v>0.7246376811594203</v>
      </c>
      <c r="AD9" s="8">
        <v>53</v>
      </c>
      <c r="AE9" s="43">
        <f t="shared" si="5"/>
        <v>12.801932367149758</v>
      </c>
      <c r="AF9" s="8">
        <v>71</v>
      </c>
      <c r="AG9" s="43">
        <f t="shared" si="6"/>
        <v>17.14975845410628</v>
      </c>
      <c r="AH9" s="8">
        <v>10</v>
      </c>
      <c r="AI9" s="43">
        <f t="shared" si="7"/>
        <v>2.4154589371980677</v>
      </c>
      <c r="AJ9" s="8">
        <v>11</v>
      </c>
      <c r="AK9" s="43">
        <f t="shared" si="8"/>
        <v>2.657004830917874</v>
      </c>
      <c r="AL9" s="8">
        <v>198</v>
      </c>
      <c r="AM9" s="43">
        <f t="shared" si="9"/>
        <v>47.82608695652174</v>
      </c>
      <c r="AN9" s="8">
        <v>12</v>
      </c>
      <c r="AO9" s="43">
        <f t="shared" si="19"/>
        <v>2.898550724637681</v>
      </c>
      <c r="AP9" s="41"/>
      <c r="AQ9" s="8">
        <f t="shared" si="20"/>
        <v>444</v>
      </c>
      <c r="AR9" s="43">
        <f t="shared" si="21"/>
        <v>93.47368421052632</v>
      </c>
      <c r="AS9" s="8">
        <v>43</v>
      </c>
      <c r="AT9" s="43">
        <f t="shared" si="22"/>
        <v>9.684684684684685</v>
      </c>
      <c r="AU9" s="8">
        <v>11</v>
      </c>
      <c r="AV9" s="43">
        <f t="shared" si="23"/>
        <v>2.4774774774774775</v>
      </c>
      <c r="AW9" s="8">
        <v>9</v>
      </c>
      <c r="AX9" s="43">
        <f t="shared" si="24"/>
        <v>2.027027027027027</v>
      </c>
      <c r="AY9" s="8">
        <v>145</v>
      </c>
      <c r="AZ9" s="43">
        <f t="shared" si="25"/>
        <v>32.65765765765766</v>
      </c>
      <c r="BA9" s="8">
        <v>236</v>
      </c>
      <c r="BB9" s="43">
        <f t="shared" si="26"/>
        <v>53.153153153153156</v>
      </c>
    </row>
    <row r="10" spans="1:54" ht="15.75" thickBot="1">
      <c r="A10" s="9">
        <v>5</v>
      </c>
      <c r="B10" s="57" t="s">
        <v>34</v>
      </c>
      <c r="C10" s="9">
        <v>469</v>
      </c>
      <c r="D10" s="42">
        <v>522</v>
      </c>
      <c r="E10" s="6">
        <f t="shared" si="10"/>
        <v>991</v>
      </c>
      <c r="F10" s="9">
        <v>356</v>
      </c>
      <c r="G10" s="9">
        <v>396</v>
      </c>
      <c r="H10" s="9">
        <f t="shared" si="11"/>
        <v>752</v>
      </c>
      <c r="I10" s="43">
        <f t="shared" si="12"/>
        <v>75.882946518668</v>
      </c>
      <c r="J10" s="9">
        <v>5</v>
      </c>
      <c r="K10" s="43">
        <f t="shared" si="13"/>
        <v>0.6648936170212766</v>
      </c>
      <c r="L10" s="9">
        <v>20</v>
      </c>
      <c r="M10" s="43">
        <f t="shared" si="14"/>
        <v>2.6595744680851063</v>
      </c>
      <c r="N10" s="44">
        <v>0</v>
      </c>
      <c r="O10" s="43">
        <f t="shared" si="15"/>
        <v>0</v>
      </c>
      <c r="P10" s="45">
        <v>0</v>
      </c>
      <c r="Q10" s="43">
        <f t="shared" si="16"/>
        <v>0</v>
      </c>
      <c r="R10" s="45">
        <v>49</v>
      </c>
      <c r="S10" s="46">
        <f t="shared" si="17"/>
        <v>6.51595744680851</v>
      </c>
      <c r="T10" s="47">
        <f t="shared" si="18"/>
        <v>678</v>
      </c>
      <c r="U10" s="43">
        <f t="shared" si="0"/>
        <v>90.15957446808511</v>
      </c>
      <c r="V10" s="8">
        <v>77</v>
      </c>
      <c r="W10" s="43">
        <f t="shared" si="1"/>
        <v>11.35693215339233</v>
      </c>
      <c r="X10" s="8">
        <v>5</v>
      </c>
      <c r="Y10" s="43">
        <f t="shared" si="2"/>
        <v>0.7374631268436578</v>
      </c>
      <c r="Z10" s="8">
        <v>1</v>
      </c>
      <c r="AA10" s="43">
        <f t="shared" si="3"/>
        <v>0.14749262536873156</v>
      </c>
      <c r="AB10" s="8">
        <v>6</v>
      </c>
      <c r="AC10" s="43">
        <f t="shared" si="4"/>
        <v>0.8849557522123894</v>
      </c>
      <c r="AD10" s="8">
        <v>43</v>
      </c>
      <c r="AE10" s="43">
        <f t="shared" si="5"/>
        <v>6.342182890855457</v>
      </c>
      <c r="AF10" s="8">
        <v>73</v>
      </c>
      <c r="AG10" s="43">
        <f t="shared" si="6"/>
        <v>10.766961651917404</v>
      </c>
      <c r="AH10" s="8">
        <v>11</v>
      </c>
      <c r="AI10" s="43">
        <f t="shared" si="7"/>
        <v>1.6224188790560472</v>
      </c>
      <c r="AJ10" s="8">
        <v>19</v>
      </c>
      <c r="AK10" s="43">
        <f t="shared" si="8"/>
        <v>2.8023598820059</v>
      </c>
      <c r="AL10" s="8">
        <v>422</v>
      </c>
      <c r="AM10" s="43">
        <f t="shared" si="9"/>
        <v>62.24188790560472</v>
      </c>
      <c r="AN10" s="8">
        <v>21</v>
      </c>
      <c r="AO10" s="43">
        <f t="shared" si="19"/>
        <v>3.0973451327433628</v>
      </c>
      <c r="AP10" s="41"/>
      <c r="AQ10" s="8">
        <f t="shared" si="20"/>
        <v>727</v>
      </c>
      <c r="AR10" s="43">
        <f t="shared" si="21"/>
        <v>96.67553191489361</v>
      </c>
      <c r="AS10" s="8">
        <v>82</v>
      </c>
      <c r="AT10" s="43">
        <f t="shared" si="22"/>
        <v>11.279229711141678</v>
      </c>
      <c r="AU10" s="8">
        <v>7</v>
      </c>
      <c r="AV10" s="43">
        <f t="shared" si="23"/>
        <v>0.9628610729023384</v>
      </c>
      <c r="AW10" s="8">
        <v>2</v>
      </c>
      <c r="AX10" s="43">
        <f t="shared" si="24"/>
        <v>0.2751031636863824</v>
      </c>
      <c r="AY10" s="8">
        <v>146</v>
      </c>
      <c r="AZ10" s="43">
        <f t="shared" si="25"/>
        <v>20.082530949105916</v>
      </c>
      <c r="BA10" s="8">
        <v>490</v>
      </c>
      <c r="BB10" s="43">
        <f t="shared" si="26"/>
        <v>67.4002751031637</v>
      </c>
    </row>
    <row r="11" spans="1:54" ht="15.75" thickBot="1">
      <c r="A11" s="9">
        <v>6</v>
      </c>
      <c r="B11" s="57" t="s">
        <v>35</v>
      </c>
      <c r="C11" s="9">
        <v>437</v>
      </c>
      <c r="D11" s="42">
        <v>442</v>
      </c>
      <c r="E11" s="6">
        <f t="shared" si="10"/>
        <v>879</v>
      </c>
      <c r="F11" s="9">
        <v>336</v>
      </c>
      <c r="G11" s="9">
        <v>328</v>
      </c>
      <c r="H11" s="9">
        <f t="shared" si="11"/>
        <v>664</v>
      </c>
      <c r="I11" s="43">
        <f t="shared" si="12"/>
        <v>75.54038680318544</v>
      </c>
      <c r="J11" s="9">
        <v>14</v>
      </c>
      <c r="K11" s="43">
        <f t="shared" si="13"/>
        <v>2.108433734939759</v>
      </c>
      <c r="L11" s="9">
        <v>20</v>
      </c>
      <c r="M11" s="43">
        <f t="shared" si="14"/>
        <v>3.0120481927710845</v>
      </c>
      <c r="N11" s="44">
        <v>0</v>
      </c>
      <c r="O11" s="43">
        <f t="shared" si="15"/>
        <v>0</v>
      </c>
      <c r="P11" s="45">
        <v>0</v>
      </c>
      <c r="Q11" s="43">
        <f t="shared" si="16"/>
        <v>0</v>
      </c>
      <c r="R11" s="45">
        <v>42</v>
      </c>
      <c r="S11" s="46">
        <f t="shared" si="17"/>
        <v>6.325301204819277</v>
      </c>
      <c r="T11" s="47">
        <f t="shared" si="18"/>
        <v>588</v>
      </c>
      <c r="U11" s="43">
        <f t="shared" si="0"/>
        <v>88.55421686746988</v>
      </c>
      <c r="V11" s="8">
        <v>77</v>
      </c>
      <c r="W11" s="43">
        <f t="shared" si="1"/>
        <v>13.095238095238095</v>
      </c>
      <c r="X11" s="8">
        <v>5</v>
      </c>
      <c r="Y11" s="43">
        <f t="shared" si="2"/>
        <v>0.8503401360544217</v>
      </c>
      <c r="Z11" s="8">
        <v>3</v>
      </c>
      <c r="AA11" s="43">
        <f t="shared" si="3"/>
        <v>0.5102040816326531</v>
      </c>
      <c r="AB11" s="8">
        <v>7</v>
      </c>
      <c r="AC11" s="43">
        <f t="shared" si="4"/>
        <v>1.1904761904761905</v>
      </c>
      <c r="AD11" s="8">
        <v>43</v>
      </c>
      <c r="AE11" s="43">
        <f t="shared" si="5"/>
        <v>7.312925170068027</v>
      </c>
      <c r="AF11" s="8">
        <v>73</v>
      </c>
      <c r="AG11" s="43">
        <f t="shared" si="6"/>
        <v>12.414965986394558</v>
      </c>
      <c r="AH11" s="8">
        <v>16</v>
      </c>
      <c r="AI11" s="43">
        <f t="shared" si="7"/>
        <v>2.7210884353741496</v>
      </c>
      <c r="AJ11" s="8">
        <v>17</v>
      </c>
      <c r="AK11" s="43">
        <f t="shared" si="8"/>
        <v>2.891156462585034</v>
      </c>
      <c r="AL11" s="8">
        <v>336</v>
      </c>
      <c r="AM11" s="43">
        <f t="shared" si="9"/>
        <v>57.142857142857146</v>
      </c>
      <c r="AN11" s="8">
        <v>11</v>
      </c>
      <c r="AO11" s="43">
        <f t="shared" si="19"/>
        <v>1.870748299319728</v>
      </c>
      <c r="AP11" s="41"/>
      <c r="AQ11" s="8">
        <f t="shared" si="20"/>
        <v>630</v>
      </c>
      <c r="AR11" s="43">
        <f t="shared" si="21"/>
        <v>94.87951807228916</v>
      </c>
      <c r="AS11" s="8">
        <v>81</v>
      </c>
      <c r="AT11" s="43">
        <f t="shared" si="22"/>
        <v>12.857142857142858</v>
      </c>
      <c r="AU11" s="8">
        <v>6</v>
      </c>
      <c r="AV11" s="43">
        <f t="shared" si="23"/>
        <v>0.9523809523809523</v>
      </c>
      <c r="AW11" s="8">
        <v>6</v>
      </c>
      <c r="AX11" s="43">
        <f t="shared" si="24"/>
        <v>0.9523809523809523</v>
      </c>
      <c r="AY11" s="8">
        <v>148</v>
      </c>
      <c r="AZ11" s="43">
        <f t="shared" si="25"/>
        <v>23.49206349206349</v>
      </c>
      <c r="BA11" s="8">
        <v>389</v>
      </c>
      <c r="BB11" s="43">
        <f t="shared" si="26"/>
        <v>61.74603174603175</v>
      </c>
    </row>
    <row r="12" spans="1:54" ht="15.75" thickBot="1">
      <c r="A12" s="9">
        <v>7</v>
      </c>
      <c r="B12" s="57" t="s">
        <v>35</v>
      </c>
      <c r="C12" s="9">
        <v>326</v>
      </c>
      <c r="D12" s="42">
        <v>338</v>
      </c>
      <c r="E12" s="6">
        <f t="shared" si="10"/>
        <v>664</v>
      </c>
      <c r="F12" s="9">
        <v>248</v>
      </c>
      <c r="G12" s="9">
        <v>247</v>
      </c>
      <c r="H12" s="9">
        <f t="shared" si="11"/>
        <v>495</v>
      </c>
      <c r="I12" s="43">
        <f t="shared" si="12"/>
        <v>74.54819277108433</v>
      </c>
      <c r="J12" s="9">
        <v>6</v>
      </c>
      <c r="K12" s="43">
        <f t="shared" si="13"/>
        <v>1.2121212121212122</v>
      </c>
      <c r="L12" s="9">
        <v>15</v>
      </c>
      <c r="M12" s="43">
        <f t="shared" si="14"/>
        <v>3.0303030303030303</v>
      </c>
      <c r="N12" s="44">
        <v>0</v>
      </c>
      <c r="O12" s="43">
        <f t="shared" si="15"/>
        <v>0</v>
      </c>
      <c r="P12" s="45">
        <v>0</v>
      </c>
      <c r="Q12" s="43">
        <f t="shared" si="16"/>
        <v>0</v>
      </c>
      <c r="R12" s="45">
        <v>19</v>
      </c>
      <c r="S12" s="46">
        <f t="shared" si="17"/>
        <v>3.8383838383838382</v>
      </c>
      <c r="T12" s="47">
        <f t="shared" si="18"/>
        <v>455</v>
      </c>
      <c r="U12" s="43">
        <f t="shared" si="0"/>
        <v>91.91919191919192</v>
      </c>
      <c r="V12" s="8">
        <v>58</v>
      </c>
      <c r="W12" s="43">
        <f t="shared" si="1"/>
        <v>12.747252747252746</v>
      </c>
      <c r="X12" s="8">
        <v>1</v>
      </c>
      <c r="Y12" s="43">
        <f t="shared" si="2"/>
        <v>0.21978021978021978</v>
      </c>
      <c r="Z12" s="8">
        <v>2</v>
      </c>
      <c r="AA12" s="43">
        <f t="shared" si="3"/>
        <v>0.43956043956043955</v>
      </c>
      <c r="AB12" s="8">
        <v>4</v>
      </c>
      <c r="AC12" s="43">
        <f t="shared" si="4"/>
        <v>0.8791208791208791</v>
      </c>
      <c r="AD12" s="8">
        <v>28</v>
      </c>
      <c r="AE12" s="43">
        <f t="shared" si="5"/>
        <v>6.153846153846154</v>
      </c>
      <c r="AF12" s="8">
        <v>51</v>
      </c>
      <c r="AG12" s="43">
        <f t="shared" si="6"/>
        <v>11.208791208791208</v>
      </c>
      <c r="AH12" s="8">
        <v>15</v>
      </c>
      <c r="AI12" s="43">
        <f t="shared" si="7"/>
        <v>3.2967032967032965</v>
      </c>
      <c r="AJ12" s="8">
        <v>10</v>
      </c>
      <c r="AK12" s="43">
        <f t="shared" si="8"/>
        <v>2.197802197802198</v>
      </c>
      <c r="AL12" s="8">
        <v>284</v>
      </c>
      <c r="AM12" s="43">
        <f t="shared" si="9"/>
        <v>62.417582417582416</v>
      </c>
      <c r="AN12" s="8">
        <v>5</v>
      </c>
      <c r="AO12" s="43">
        <f t="shared" si="19"/>
        <v>1.098901098901099</v>
      </c>
      <c r="AP12" s="41"/>
      <c r="AQ12" s="8">
        <f t="shared" si="20"/>
        <v>474</v>
      </c>
      <c r="AR12" s="43">
        <f t="shared" si="21"/>
        <v>95.75757575757575</v>
      </c>
      <c r="AS12" s="8">
        <v>58</v>
      </c>
      <c r="AT12" s="43">
        <f t="shared" si="22"/>
        <v>12.236286919831224</v>
      </c>
      <c r="AU12" s="8">
        <v>3</v>
      </c>
      <c r="AV12" s="43">
        <f t="shared" si="23"/>
        <v>0.6329113924050633</v>
      </c>
      <c r="AW12" s="8">
        <v>2</v>
      </c>
      <c r="AX12" s="43">
        <f t="shared" si="24"/>
        <v>0.4219409282700422</v>
      </c>
      <c r="AY12" s="8">
        <v>105</v>
      </c>
      <c r="AZ12" s="43">
        <f t="shared" si="25"/>
        <v>22.151898734177216</v>
      </c>
      <c r="BA12" s="8">
        <v>306</v>
      </c>
      <c r="BB12" s="43">
        <f t="shared" si="26"/>
        <v>64.55696202531645</v>
      </c>
    </row>
    <row r="13" spans="1:54" ht="15.75" thickBot="1">
      <c r="A13" s="9">
        <v>8</v>
      </c>
      <c r="B13" s="57" t="s">
        <v>36</v>
      </c>
      <c r="C13" s="9">
        <v>454</v>
      </c>
      <c r="D13" s="42">
        <v>468</v>
      </c>
      <c r="E13" s="6">
        <f t="shared" si="10"/>
        <v>922</v>
      </c>
      <c r="F13" s="9">
        <v>364</v>
      </c>
      <c r="G13" s="9">
        <v>366</v>
      </c>
      <c r="H13" s="9">
        <f t="shared" si="11"/>
        <v>730</v>
      </c>
      <c r="I13" s="43">
        <f t="shared" si="12"/>
        <v>79.17570498915401</v>
      </c>
      <c r="J13" s="9">
        <v>17</v>
      </c>
      <c r="K13" s="43">
        <f t="shared" si="13"/>
        <v>2.328767123287671</v>
      </c>
      <c r="L13" s="9">
        <v>19</v>
      </c>
      <c r="M13" s="43">
        <f t="shared" si="14"/>
        <v>2.6027397260273974</v>
      </c>
      <c r="N13" s="44">
        <v>0</v>
      </c>
      <c r="O13" s="43">
        <f t="shared" si="15"/>
        <v>0</v>
      </c>
      <c r="P13" s="45">
        <v>0</v>
      </c>
      <c r="Q13" s="43">
        <f t="shared" si="16"/>
        <v>0</v>
      </c>
      <c r="R13" s="45">
        <v>46</v>
      </c>
      <c r="S13" s="46">
        <f t="shared" si="17"/>
        <v>6.301369863013699</v>
      </c>
      <c r="T13" s="47">
        <f t="shared" si="18"/>
        <v>648</v>
      </c>
      <c r="U13" s="43">
        <f t="shared" si="0"/>
        <v>88.76712328767124</v>
      </c>
      <c r="V13" s="8">
        <v>67</v>
      </c>
      <c r="W13" s="43">
        <f t="shared" si="1"/>
        <v>10.339506172839506</v>
      </c>
      <c r="X13" s="8">
        <v>5</v>
      </c>
      <c r="Y13" s="43">
        <f t="shared" si="2"/>
        <v>0.7716049382716049</v>
      </c>
      <c r="Z13" s="8">
        <v>5</v>
      </c>
      <c r="AA13" s="43">
        <f t="shared" si="3"/>
        <v>0.7716049382716049</v>
      </c>
      <c r="AB13" s="8">
        <v>4</v>
      </c>
      <c r="AC13" s="43">
        <f t="shared" si="4"/>
        <v>0.6172839506172839</v>
      </c>
      <c r="AD13" s="8">
        <v>83</v>
      </c>
      <c r="AE13" s="43">
        <f t="shared" si="5"/>
        <v>12.808641975308642</v>
      </c>
      <c r="AF13" s="8">
        <v>67</v>
      </c>
      <c r="AG13" s="43">
        <f t="shared" si="6"/>
        <v>10.339506172839506</v>
      </c>
      <c r="AH13" s="8">
        <v>5</v>
      </c>
      <c r="AI13" s="43">
        <f t="shared" si="7"/>
        <v>0.7716049382716049</v>
      </c>
      <c r="AJ13" s="8">
        <v>34</v>
      </c>
      <c r="AK13" s="43">
        <f t="shared" si="8"/>
        <v>5.246913580246914</v>
      </c>
      <c r="AL13" s="8">
        <v>364</v>
      </c>
      <c r="AM13" s="43">
        <f t="shared" si="9"/>
        <v>56.17283950617284</v>
      </c>
      <c r="AN13" s="8">
        <v>14</v>
      </c>
      <c r="AO13" s="43">
        <f t="shared" si="19"/>
        <v>2.1604938271604937</v>
      </c>
      <c r="AP13" s="41"/>
      <c r="AQ13" s="8">
        <f t="shared" si="20"/>
        <v>694</v>
      </c>
      <c r="AR13" s="43">
        <f t="shared" si="21"/>
        <v>95.06849315068493</v>
      </c>
      <c r="AS13" s="8">
        <v>67</v>
      </c>
      <c r="AT13" s="43">
        <f t="shared" si="22"/>
        <v>9.654178674351584</v>
      </c>
      <c r="AU13" s="8">
        <v>8</v>
      </c>
      <c r="AV13" s="43">
        <f t="shared" si="23"/>
        <v>1.1527377521613833</v>
      </c>
      <c r="AW13" s="8">
        <v>9</v>
      </c>
      <c r="AX13" s="43">
        <f t="shared" si="24"/>
        <v>1.2968299711815563</v>
      </c>
      <c r="AY13" s="8">
        <v>175</v>
      </c>
      <c r="AZ13" s="43">
        <f t="shared" si="25"/>
        <v>25.21613832853026</v>
      </c>
      <c r="BA13" s="8">
        <v>435</v>
      </c>
      <c r="BB13" s="43">
        <f t="shared" si="26"/>
        <v>62.680115273775215</v>
      </c>
    </row>
    <row r="14" spans="1:54" ht="15.75" thickBot="1">
      <c r="A14" s="9">
        <v>9</v>
      </c>
      <c r="B14" s="57" t="s">
        <v>37</v>
      </c>
      <c r="C14" s="9">
        <v>232</v>
      </c>
      <c r="D14" s="42">
        <v>217</v>
      </c>
      <c r="E14" s="6">
        <f t="shared" si="10"/>
        <v>449</v>
      </c>
      <c r="F14" s="9">
        <v>191</v>
      </c>
      <c r="G14" s="9">
        <v>176</v>
      </c>
      <c r="H14" s="9">
        <f t="shared" si="11"/>
        <v>367</v>
      </c>
      <c r="I14" s="43">
        <f t="shared" si="12"/>
        <v>81.73719376391982</v>
      </c>
      <c r="J14" s="9">
        <v>2</v>
      </c>
      <c r="K14" s="43">
        <f t="shared" si="13"/>
        <v>0.5449591280653951</v>
      </c>
      <c r="L14" s="9">
        <v>13</v>
      </c>
      <c r="M14" s="43">
        <f t="shared" si="14"/>
        <v>3.542234332425068</v>
      </c>
      <c r="N14" s="44">
        <v>0</v>
      </c>
      <c r="O14" s="43">
        <f t="shared" si="15"/>
        <v>0</v>
      </c>
      <c r="P14" s="45">
        <v>0</v>
      </c>
      <c r="Q14" s="43">
        <f t="shared" si="16"/>
        <v>0</v>
      </c>
      <c r="R14" s="45">
        <v>14</v>
      </c>
      <c r="S14" s="46">
        <f t="shared" si="17"/>
        <v>3.8147138964577656</v>
      </c>
      <c r="T14" s="47">
        <f t="shared" si="18"/>
        <v>338</v>
      </c>
      <c r="U14" s="43">
        <f t="shared" si="0"/>
        <v>92.09809264305177</v>
      </c>
      <c r="V14" s="8">
        <v>36</v>
      </c>
      <c r="W14" s="43">
        <f t="shared" si="1"/>
        <v>10.650887573964496</v>
      </c>
      <c r="X14" s="8">
        <v>3</v>
      </c>
      <c r="Y14" s="43">
        <f t="shared" si="2"/>
        <v>0.8875739644970414</v>
      </c>
      <c r="Z14" s="8">
        <v>1</v>
      </c>
      <c r="AA14" s="43">
        <f t="shared" si="3"/>
        <v>0.2958579881656805</v>
      </c>
      <c r="AB14" s="8">
        <v>0</v>
      </c>
      <c r="AC14" s="43">
        <f t="shared" si="4"/>
        <v>0</v>
      </c>
      <c r="AD14" s="8">
        <v>25</v>
      </c>
      <c r="AE14" s="43">
        <f t="shared" si="5"/>
        <v>7.396449704142012</v>
      </c>
      <c r="AF14" s="8">
        <v>37</v>
      </c>
      <c r="AG14" s="43">
        <f t="shared" si="6"/>
        <v>10.946745562130177</v>
      </c>
      <c r="AH14" s="8">
        <v>5</v>
      </c>
      <c r="AI14" s="43">
        <f t="shared" si="7"/>
        <v>1.4792899408284024</v>
      </c>
      <c r="AJ14" s="8">
        <v>9</v>
      </c>
      <c r="AK14" s="43">
        <f t="shared" si="8"/>
        <v>2.662721893491124</v>
      </c>
      <c r="AL14" s="8">
        <v>215</v>
      </c>
      <c r="AM14" s="43">
        <f t="shared" si="9"/>
        <v>63.6094674556213</v>
      </c>
      <c r="AN14" s="8">
        <v>7</v>
      </c>
      <c r="AO14" s="43">
        <f t="shared" si="19"/>
        <v>2.0710059171597632</v>
      </c>
      <c r="AP14" s="41"/>
      <c r="AQ14" s="8">
        <f t="shared" si="20"/>
        <v>352</v>
      </c>
      <c r="AR14" s="43">
        <f t="shared" si="21"/>
        <v>95.91280653950953</v>
      </c>
      <c r="AS14" s="8">
        <v>34</v>
      </c>
      <c r="AT14" s="43">
        <f t="shared" si="22"/>
        <v>9.659090909090908</v>
      </c>
      <c r="AU14" s="8">
        <v>2</v>
      </c>
      <c r="AV14" s="43">
        <f t="shared" si="23"/>
        <v>0.5681818181818182</v>
      </c>
      <c r="AW14" s="8">
        <v>2</v>
      </c>
      <c r="AX14" s="43">
        <f t="shared" si="24"/>
        <v>0.5681818181818182</v>
      </c>
      <c r="AY14" s="8">
        <v>74</v>
      </c>
      <c r="AZ14" s="43">
        <f t="shared" si="25"/>
        <v>21.022727272727273</v>
      </c>
      <c r="BA14" s="8">
        <v>240</v>
      </c>
      <c r="BB14" s="43">
        <f t="shared" si="26"/>
        <v>68.18181818181819</v>
      </c>
    </row>
    <row r="15" spans="1:54" ht="15.75" thickBot="1">
      <c r="A15" s="9">
        <v>10</v>
      </c>
      <c r="B15" s="57" t="s">
        <v>38</v>
      </c>
      <c r="C15" s="9">
        <v>158</v>
      </c>
      <c r="D15" s="42">
        <v>153</v>
      </c>
      <c r="E15" s="6">
        <f t="shared" si="10"/>
        <v>311</v>
      </c>
      <c r="F15" s="9">
        <v>115</v>
      </c>
      <c r="G15" s="9">
        <v>103</v>
      </c>
      <c r="H15" s="9">
        <f t="shared" si="11"/>
        <v>218</v>
      </c>
      <c r="I15" s="43">
        <f t="shared" si="12"/>
        <v>70.09646302250803</v>
      </c>
      <c r="J15" s="9">
        <v>4</v>
      </c>
      <c r="K15" s="43">
        <f t="shared" si="13"/>
        <v>1.834862385321101</v>
      </c>
      <c r="L15" s="9">
        <v>9</v>
      </c>
      <c r="M15" s="43">
        <f t="shared" si="14"/>
        <v>4.128440366972477</v>
      </c>
      <c r="N15" s="44">
        <v>0</v>
      </c>
      <c r="O15" s="43">
        <f t="shared" si="15"/>
        <v>0</v>
      </c>
      <c r="P15" s="45">
        <v>0</v>
      </c>
      <c r="Q15" s="43">
        <f t="shared" si="16"/>
        <v>0</v>
      </c>
      <c r="R15" s="45">
        <v>11</v>
      </c>
      <c r="S15" s="46">
        <f t="shared" si="17"/>
        <v>5.045871559633028</v>
      </c>
      <c r="T15" s="47">
        <f t="shared" si="18"/>
        <v>194</v>
      </c>
      <c r="U15" s="43">
        <f t="shared" si="0"/>
        <v>88.9908256880734</v>
      </c>
      <c r="V15" s="8">
        <v>16</v>
      </c>
      <c r="W15" s="43">
        <f t="shared" si="1"/>
        <v>8.24742268041237</v>
      </c>
      <c r="X15" s="8">
        <v>2</v>
      </c>
      <c r="Y15" s="43">
        <f t="shared" si="2"/>
        <v>1.0309278350515463</v>
      </c>
      <c r="Z15" s="8">
        <v>1</v>
      </c>
      <c r="AA15" s="43">
        <f t="shared" si="3"/>
        <v>0.5154639175257731</v>
      </c>
      <c r="AB15" s="8">
        <v>3</v>
      </c>
      <c r="AC15" s="43">
        <f t="shared" si="4"/>
        <v>1.5463917525773196</v>
      </c>
      <c r="AD15" s="8">
        <v>17</v>
      </c>
      <c r="AE15" s="43">
        <f t="shared" si="5"/>
        <v>8.762886597938145</v>
      </c>
      <c r="AF15" s="8">
        <v>13</v>
      </c>
      <c r="AG15" s="43">
        <f t="shared" si="6"/>
        <v>6.701030927835052</v>
      </c>
      <c r="AH15" s="8">
        <v>4</v>
      </c>
      <c r="AI15" s="43">
        <f t="shared" si="7"/>
        <v>2.0618556701030926</v>
      </c>
      <c r="AJ15" s="8">
        <v>11</v>
      </c>
      <c r="AK15" s="43">
        <f t="shared" si="8"/>
        <v>5.670103092783505</v>
      </c>
      <c r="AL15" s="8">
        <v>120</v>
      </c>
      <c r="AM15" s="43">
        <f t="shared" si="9"/>
        <v>61.855670103092784</v>
      </c>
      <c r="AN15" s="8">
        <v>7</v>
      </c>
      <c r="AO15" s="43">
        <f t="shared" si="19"/>
        <v>3.6082474226804124</v>
      </c>
      <c r="AP15" s="41"/>
      <c r="AQ15" s="8">
        <f t="shared" si="20"/>
        <v>205</v>
      </c>
      <c r="AR15" s="43">
        <f t="shared" si="21"/>
        <v>94.03669724770643</v>
      </c>
      <c r="AS15" s="8">
        <v>18</v>
      </c>
      <c r="AT15" s="43">
        <f t="shared" si="22"/>
        <v>8.78048780487805</v>
      </c>
      <c r="AU15" s="8">
        <v>4</v>
      </c>
      <c r="AV15" s="43">
        <f t="shared" si="23"/>
        <v>1.951219512195122</v>
      </c>
      <c r="AW15" s="8">
        <v>1</v>
      </c>
      <c r="AX15" s="43">
        <f t="shared" si="24"/>
        <v>0.4878048780487805</v>
      </c>
      <c r="AY15" s="8">
        <v>38</v>
      </c>
      <c r="AZ15" s="43">
        <f t="shared" si="25"/>
        <v>18.536585365853657</v>
      </c>
      <c r="BA15" s="8">
        <v>144</v>
      </c>
      <c r="BB15" s="43">
        <f t="shared" si="26"/>
        <v>70.2439024390244</v>
      </c>
    </row>
    <row r="16" spans="1:54" ht="15.75" thickBot="1">
      <c r="A16" s="9">
        <v>11</v>
      </c>
      <c r="B16" s="57" t="s">
        <v>39</v>
      </c>
      <c r="C16" s="9">
        <v>431</v>
      </c>
      <c r="D16" s="42">
        <v>473</v>
      </c>
      <c r="E16" s="6">
        <f t="shared" si="10"/>
        <v>904</v>
      </c>
      <c r="F16" s="9">
        <v>335</v>
      </c>
      <c r="G16" s="9">
        <v>355</v>
      </c>
      <c r="H16" s="9">
        <f t="shared" si="11"/>
        <v>690</v>
      </c>
      <c r="I16" s="43">
        <f t="shared" si="12"/>
        <v>76.32743362831859</v>
      </c>
      <c r="J16" s="9">
        <v>14</v>
      </c>
      <c r="K16" s="43">
        <f t="shared" si="13"/>
        <v>2.028985507246377</v>
      </c>
      <c r="L16" s="9">
        <v>23</v>
      </c>
      <c r="M16" s="43">
        <f t="shared" si="14"/>
        <v>3.3333333333333335</v>
      </c>
      <c r="N16" s="44">
        <v>0</v>
      </c>
      <c r="O16" s="43">
        <f t="shared" si="15"/>
        <v>0</v>
      </c>
      <c r="P16" s="45">
        <v>0</v>
      </c>
      <c r="Q16" s="43">
        <f t="shared" si="16"/>
        <v>0</v>
      </c>
      <c r="R16" s="45">
        <v>47</v>
      </c>
      <c r="S16" s="46">
        <f t="shared" si="17"/>
        <v>6.811594202898551</v>
      </c>
      <c r="T16" s="47">
        <f t="shared" si="18"/>
        <v>606</v>
      </c>
      <c r="U16" s="43">
        <f t="shared" si="0"/>
        <v>87.82608695652173</v>
      </c>
      <c r="V16" s="8">
        <v>50</v>
      </c>
      <c r="W16" s="43">
        <f t="shared" si="1"/>
        <v>8.250825082508252</v>
      </c>
      <c r="X16" s="8">
        <v>8</v>
      </c>
      <c r="Y16" s="43">
        <f t="shared" si="2"/>
        <v>1.3201320132013201</v>
      </c>
      <c r="Z16" s="8">
        <v>0</v>
      </c>
      <c r="AA16" s="43">
        <f t="shared" si="3"/>
        <v>0</v>
      </c>
      <c r="AB16" s="8">
        <v>15</v>
      </c>
      <c r="AC16" s="43">
        <f t="shared" si="4"/>
        <v>2.4752475247524752</v>
      </c>
      <c r="AD16" s="8">
        <v>62</v>
      </c>
      <c r="AE16" s="43">
        <f t="shared" si="5"/>
        <v>10.231023102310232</v>
      </c>
      <c r="AF16" s="8">
        <v>103</v>
      </c>
      <c r="AG16" s="43">
        <f t="shared" si="6"/>
        <v>16.996699669966997</v>
      </c>
      <c r="AH16" s="8">
        <v>8</v>
      </c>
      <c r="AI16" s="43">
        <f t="shared" si="7"/>
        <v>1.3201320132013201</v>
      </c>
      <c r="AJ16" s="8">
        <v>22</v>
      </c>
      <c r="AK16" s="43">
        <f t="shared" si="8"/>
        <v>3.6303630363036303</v>
      </c>
      <c r="AL16" s="8">
        <v>333</v>
      </c>
      <c r="AM16" s="43">
        <f t="shared" si="9"/>
        <v>54.95049504950495</v>
      </c>
      <c r="AN16" s="8">
        <v>5</v>
      </c>
      <c r="AO16" s="43">
        <f t="shared" si="19"/>
        <v>0.8250825082508251</v>
      </c>
      <c r="AP16" s="41"/>
      <c r="AQ16" s="8">
        <f t="shared" si="20"/>
        <v>653</v>
      </c>
      <c r="AR16" s="43">
        <f t="shared" si="21"/>
        <v>94.6376811594203</v>
      </c>
      <c r="AS16" s="8">
        <v>51</v>
      </c>
      <c r="AT16" s="43">
        <f t="shared" si="22"/>
        <v>7.810107197549771</v>
      </c>
      <c r="AU16" s="8">
        <v>9</v>
      </c>
      <c r="AV16" s="43">
        <f t="shared" si="23"/>
        <v>1.3782542113323124</v>
      </c>
      <c r="AW16" s="8">
        <v>5</v>
      </c>
      <c r="AX16" s="43">
        <f t="shared" si="24"/>
        <v>0.7656967840735069</v>
      </c>
      <c r="AY16" s="8">
        <v>204</v>
      </c>
      <c r="AZ16" s="43">
        <f t="shared" si="25"/>
        <v>31.240428790199083</v>
      </c>
      <c r="BA16" s="8">
        <v>384</v>
      </c>
      <c r="BB16" s="43">
        <f t="shared" si="26"/>
        <v>58.80551301684533</v>
      </c>
    </row>
    <row r="17" spans="1:54" ht="15.75" thickBot="1">
      <c r="A17" s="9">
        <v>12</v>
      </c>
      <c r="B17" s="57" t="s">
        <v>39</v>
      </c>
      <c r="C17" s="9">
        <v>466</v>
      </c>
      <c r="D17" s="42">
        <v>484</v>
      </c>
      <c r="E17" s="6">
        <f t="shared" si="10"/>
        <v>950</v>
      </c>
      <c r="F17" s="9">
        <v>340</v>
      </c>
      <c r="G17" s="9">
        <v>345</v>
      </c>
      <c r="H17" s="9">
        <f t="shared" si="11"/>
        <v>685</v>
      </c>
      <c r="I17" s="43">
        <f t="shared" si="12"/>
        <v>72.10526315789474</v>
      </c>
      <c r="J17" s="9">
        <v>21</v>
      </c>
      <c r="K17" s="43">
        <f t="shared" si="13"/>
        <v>3.065693430656934</v>
      </c>
      <c r="L17" s="9">
        <v>26</v>
      </c>
      <c r="M17" s="43">
        <f t="shared" si="14"/>
        <v>3.795620437956204</v>
      </c>
      <c r="N17" s="44">
        <v>0</v>
      </c>
      <c r="O17" s="43">
        <f t="shared" si="15"/>
        <v>0</v>
      </c>
      <c r="P17" s="45">
        <v>0</v>
      </c>
      <c r="Q17" s="43">
        <f t="shared" si="16"/>
        <v>0</v>
      </c>
      <c r="R17" s="45">
        <v>55</v>
      </c>
      <c r="S17" s="46">
        <f t="shared" si="17"/>
        <v>8.02919708029197</v>
      </c>
      <c r="T17" s="47">
        <f t="shared" si="18"/>
        <v>583</v>
      </c>
      <c r="U17" s="43">
        <f t="shared" si="0"/>
        <v>85.1094890510949</v>
      </c>
      <c r="V17" s="8">
        <v>63</v>
      </c>
      <c r="W17" s="43">
        <f t="shared" si="1"/>
        <v>10.806174957118353</v>
      </c>
      <c r="X17" s="8">
        <v>6</v>
      </c>
      <c r="Y17" s="43">
        <f t="shared" si="2"/>
        <v>1.0291595197255574</v>
      </c>
      <c r="Z17" s="8">
        <v>2</v>
      </c>
      <c r="AA17" s="43">
        <f t="shared" si="3"/>
        <v>0.34305317324185247</v>
      </c>
      <c r="AB17" s="8">
        <v>11</v>
      </c>
      <c r="AC17" s="43">
        <f t="shared" si="4"/>
        <v>1.8867924528301887</v>
      </c>
      <c r="AD17" s="8">
        <v>49</v>
      </c>
      <c r="AE17" s="43">
        <f t="shared" si="5"/>
        <v>8.404802744425385</v>
      </c>
      <c r="AF17" s="8">
        <v>115</v>
      </c>
      <c r="AG17" s="43">
        <f t="shared" si="6"/>
        <v>19.725557461406517</v>
      </c>
      <c r="AH17" s="8">
        <v>24</v>
      </c>
      <c r="AI17" s="43">
        <f t="shared" si="7"/>
        <v>4.11663807890223</v>
      </c>
      <c r="AJ17" s="8">
        <v>37</v>
      </c>
      <c r="AK17" s="43">
        <f t="shared" si="8"/>
        <v>6.346483704974271</v>
      </c>
      <c r="AL17" s="8">
        <v>269</v>
      </c>
      <c r="AM17" s="43">
        <f t="shared" si="9"/>
        <v>46.14065180102916</v>
      </c>
      <c r="AN17" s="8">
        <v>7</v>
      </c>
      <c r="AO17" s="43">
        <f t="shared" si="19"/>
        <v>1.2006861063464838</v>
      </c>
      <c r="AP17" s="41"/>
      <c r="AQ17" s="8">
        <f t="shared" si="20"/>
        <v>638</v>
      </c>
      <c r="AR17" s="43">
        <f t="shared" si="21"/>
        <v>93.13868613138686</v>
      </c>
      <c r="AS17" s="8">
        <v>70</v>
      </c>
      <c r="AT17" s="43">
        <f t="shared" si="22"/>
        <v>10.9717868338558</v>
      </c>
      <c r="AU17" s="8">
        <v>12</v>
      </c>
      <c r="AV17" s="43">
        <f t="shared" si="23"/>
        <v>1.8808777429467085</v>
      </c>
      <c r="AW17" s="8">
        <v>4</v>
      </c>
      <c r="AX17" s="43">
        <f t="shared" si="24"/>
        <v>0.6269592476489029</v>
      </c>
      <c r="AY17" s="8">
        <v>220</v>
      </c>
      <c r="AZ17" s="43">
        <f t="shared" si="25"/>
        <v>34.48275862068966</v>
      </c>
      <c r="BA17" s="8">
        <v>332</v>
      </c>
      <c r="BB17" s="43">
        <f t="shared" si="26"/>
        <v>52.03761755485893</v>
      </c>
    </row>
    <row r="18" spans="1:54" ht="15.75" thickBot="1">
      <c r="A18" s="9">
        <v>13</v>
      </c>
      <c r="B18" s="57" t="s">
        <v>39</v>
      </c>
      <c r="C18" s="9">
        <v>525</v>
      </c>
      <c r="D18" s="42">
        <v>562</v>
      </c>
      <c r="E18" s="6">
        <f t="shared" si="10"/>
        <v>1087</v>
      </c>
      <c r="F18" s="9">
        <v>438</v>
      </c>
      <c r="G18" s="9">
        <v>429</v>
      </c>
      <c r="H18" s="9">
        <f t="shared" si="11"/>
        <v>867</v>
      </c>
      <c r="I18" s="43">
        <f t="shared" si="12"/>
        <v>79.7608095676173</v>
      </c>
      <c r="J18" s="9">
        <v>13</v>
      </c>
      <c r="K18" s="43">
        <f t="shared" si="13"/>
        <v>1.4994232987312572</v>
      </c>
      <c r="L18" s="9">
        <v>30</v>
      </c>
      <c r="M18" s="43">
        <f t="shared" si="14"/>
        <v>3.4602076124567476</v>
      </c>
      <c r="N18" s="44">
        <v>0</v>
      </c>
      <c r="O18" s="43">
        <f t="shared" si="15"/>
        <v>0</v>
      </c>
      <c r="P18" s="45">
        <v>0</v>
      </c>
      <c r="Q18" s="43">
        <f t="shared" si="16"/>
        <v>0</v>
      </c>
      <c r="R18" s="45">
        <v>62</v>
      </c>
      <c r="S18" s="46">
        <f t="shared" si="17"/>
        <v>7.151095732410611</v>
      </c>
      <c r="T18" s="47">
        <f t="shared" si="18"/>
        <v>762</v>
      </c>
      <c r="U18" s="43">
        <f t="shared" si="0"/>
        <v>87.88927335640139</v>
      </c>
      <c r="V18" s="8">
        <v>77</v>
      </c>
      <c r="W18" s="43">
        <f t="shared" si="1"/>
        <v>10.10498687664042</v>
      </c>
      <c r="X18" s="8">
        <v>7</v>
      </c>
      <c r="Y18" s="43">
        <f t="shared" si="2"/>
        <v>0.9186351706036745</v>
      </c>
      <c r="Z18" s="8">
        <v>7</v>
      </c>
      <c r="AA18" s="43">
        <f t="shared" si="3"/>
        <v>0.9186351706036745</v>
      </c>
      <c r="AB18" s="8">
        <v>7</v>
      </c>
      <c r="AC18" s="43">
        <f t="shared" si="4"/>
        <v>0.9186351706036745</v>
      </c>
      <c r="AD18" s="8">
        <v>53</v>
      </c>
      <c r="AE18" s="43">
        <f t="shared" si="5"/>
        <v>6.955380577427822</v>
      </c>
      <c r="AF18" s="8">
        <v>87</v>
      </c>
      <c r="AG18" s="43">
        <f t="shared" si="6"/>
        <v>11.417322834645669</v>
      </c>
      <c r="AH18" s="8">
        <v>13</v>
      </c>
      <c r="AI18" s="43">
        <f t="shared" si="7"/>
        <v>1.7060367454068242</v>
      </c>
      <c r="AJ18" s="8">
        <v>31</v>
      </c>
      <c r="AK18" s="43">
        <f t="shared" si="8"/>
        <v>4.0682414698162725</v>
      </c>
      <c r="AL18" s="8">
        <v>465</v>
      </c>
      <c r="AM18" s="43">
        <f t="shared" si="9"/>
        <v>61.023622047244096</v>
      </c>
      <c r="AN18" s="8">
        <v>15</v>
      </c>
      <c r="AO18" s="43">
        <f t="shared" si="19"/>
        <v>1.968503937007874</v>
      </c>
      <c r="AP18" s="41"/>
      <c r="AQ18" s="8">
        <f t="shared" si="20"/>
        <v>824</v>
      </c>
      <c r="AR18" s="43">
        <f t="shared" si="21"/>
        <v>95.040369088812</v>
      </c>
      <c r="AS18" s="8">
        <v>82</v>
      </c>
      <c r="AT18" s="43">
        <f t="shared" si="22"/>
        <v>9.951456310679612</v>
      </c>
      <c r="AU18" s="8">
        <v>16</v>
      </c>
      <c r="AV18" s="43">
        <f t="shared" si="23"/>
        <v>1.941747572815534</v>
      </c>
      <c r="AW18" s="8">
        <v>11</v>
      </c>
      <c r="AX18" s="43">
        <f t="shared" si="24"/>
        <v>1.3349514563106797</v>
      </c>
      <c r="AY18" s="8">
        <v>176</v>
      </c>
      <c r="AZ18" s="43">
        <f t="shared" si="25"/>
        <v>21.359223300970875</v>
      </c>
      <c r="BA18" s="8">
        <v>539</v>
      </c>
      <c r="BB18" s="43">
        <f t="shared" si="26"/>
        <v>65.4126213592233</v>
      </c>
    </row>
    <row r="19" spans="1:54" ht="15.75" thickBot="1">
      <c r="A19" s="9">
        <v>14</v>
      </c>
      <c r="B19" s="57" t="s">
        <v>39</v>
      </c>
      <c r="C19" s="9">
        <v>513</v>
      </c>
      <c r="D19" s="42">
        <v>563</v>
      </c>
      <c r="E19" s="6">
        <f t="shared" si="10"/>
        <v>1076</v>
      </c>
      <c r="F19" s="9">
        <v>423</v>
      </c>
      <c r="G19" s="9">
        <v>412</v>
      </c>
      <c r="H19" s="9">
        <f t="shared" si="11"/>
        <v>835</v>
      </c>
      <c r="I19" s="43">
        <f t="shared" si="12"/>
        <v>77.60223048327137</v>
      </c>
      <c r="J19" s="9">
        <v>7</v>
      </c>
      <c r="K19" s="43">
        <f t="shared" si="13"/>
        <v>0.8383233532934131</v>
      </c>
      <c r="L19" s="9">
        <v>19</v>
      </c>
      <c r="M19" s="43">
        <f t="shared" si="14"/>
        <v>2.2754491017964074</v>
      </c>
      <c r="N19" s="44">
        <v>0</v>
      </c>
      <c r="O19" s="43">
        <f t="shared" si="15"/>
        <v>0</v>
      </c>
      <c r="P19" s="45">
        <v>0</v>
      </c>
      <c r="Q19" s="43">
        <f t="shared" si="16"/>
        <v>0</v>
      </c>
      <c r="R19" s="45">
        <v>55</v>
      </c>
      <c r="S19" s="46">
        <f t="shared" si="17"/>
        <v>6.586826347305389</v>
      </c>
      <c r="T19" s="47">
        <f t="shared" si="18"/>
        <v>754</v>
      </c>
      <c r="U19" s="43">
        <f t="shared" si="0"/>
        <v>90.2994011976048</v>
      </c>
      <c r="V19" s="8">
        <v>84</v>
      </c>
      <c r="W19" s="43">
        <f t="shared" si="1"/>
        <v>11.140583554376658</v>
      </c>
      <c r="X19" s="8">
        <v>4</v>
      </c>
      <c r="Y19" s="43">
        <f t="shared" si="2"/>
        <v>0.5305039787798409</v>
      </c>
      <c r="Z19" s="8">
        <v>3</v>
      </c>
      <c r="AA19" s="43">
        <f t="shared" si="3"/>
        <v>0.3978779840848806</v>
      </c>
      <c r="AB19" s="8">
        <v>6</v>
      </c>
      <c r="AC19" s="43">
        <f t="shared" si="4"/>
        <v>0.7957559681697612</v>
      </c>
      <c r="AD19" s="8">
        <v>55</v>
      </c>
      <c r="AE19" s="43">
        <f t="shared" si="5"/>
        <v>7.294429708222812</v>
      </c>
      <c r="AF19" s="8">
        <v>116</v>
      </c>
      <c r="AG19" s="43">
        <f t="shared" si="6"/>
        <v>15.384615384615385</v>
      </c>
      <c r="AH19" s="8">
        <v>15</v>
      </c>
      <c r="AI19" s="43">
        <f t="shared" si="7"/>
        <v>1.9893899204244032</v>
      </c>
      <c r="AJ19" s="8">
        <v>20</v>
      </c>
      <c r="AK19" s="43">
        <f t="shared" si="8"/>
        <v>2.6525198938992043</v>
      </c>
      <c r="AL19" s="8">
        <v>433</v>
      </c>
      <c r="AM19" s="43">
        <f t="shared" si="9"/>
        <v>57.42705570291777</v>
      </c>
      <c r="AN19" s="8">
        <v>18</v>
      </c>
      <c r="AO19" s="43">
        <f t="shared" si="19"/>
        <v>2.387267904509284</v>
      </c>
      <c r="AP19" s="41"/>
      <c r="AQ19" s="8">
        <f t="shared" si="20"/>
        <v>809</v>
      </c>
      <c r="AR19" s="43">
        <f t="shared" si="21"/>
        <v>96.88622754491018</v>
      </c>
      <c r="AS19" s="8">
        <v>83</v>
      </c>
      <c r="AT19" s="43">
        <f t="shared" si="22"/>
        <v>10.259579728059332</v>
      </c>
      <c r="AU19" s="8">
        <v>12</v>
      </c>
      <c r="AV19" s="43">
        <f t="shared" si="23"/>
        <v>1.4833127317676142</v>
      </c>
      <c r="AW19" s="8">
        <v>3</v>
      </c>
      <c r="AX19" s="43">
        <f t="shared" si="24"/>
        <v>0.37082818294190356</v>
      </c>
      <c r="AY19" s="8">
        <v>20</v>
      </c>
      <c r="AZ19" s="43">
        <f t="shared" si="25"/>
        <v>2.4721878862793574</v>
      </c>
      <c r="BA19" s="8">
        <v>508</v>
      </c>
      <c r="BB19" s="43">
        <f t="shared" si="26"/>
        <v>62.79357231149567</v>
      </c>
    </row>
    <row r="20" spans="1:54" ht="15.75" thickBot="1">
      <c r="A20" s="9">
        <v>15</v>
      </c>
      <c r="B20" s="57" t="s">
        <v>40</v>
      </c>
      <c r="C20" s="9">
        <v>614</v>
      </c>
      <c r="D20" s="42">
        <v>647</v>
      </c>
      <c r="E20" s="6">
        <f t="shared" si="10"/>
        <v>1261</v>
      </c>
      <c r="F20" s="9">
        <v>499</v>
      </c>
      <c r="G20" s="9">
        <v>491</v>
      </c>
      <c r="H20" s="9">
        <f t="shared" si="11"/>
        <v>990</v>
      </c>
      <c r="I20" s="43">
        <f t="shared" si="12"/>
        <v>78.50911974623315</v>
      </c>
      <c r="J20" s="9">
        <v>15</v>
      </c>
      <c r="K20" s="43">
        <f t="shared" si="13"/>
        <v>1.5151515151515151</v>
      </c>
      <c r="L20" s="9">
        <v>20</v>
      </c>
      <c r="M20" s="43">
        <f t="shared" si="14"/>
        <v>2.0202020202020203</v>
      </c>
      <c r="N20" s="44">
        <v>0</v>
      </c>
      <c r="O20" s="43">
        <f t="shared" si="15"/>
        <v>0</v>
      </c>
      <c r="P20" s="45">
        <v>0</v>
      </c>
      <c r="Q20" s="43">
        <f t="shared" si="16"/>
        <v>0</v>
      </c>
      <c r="R20" s="45">
        <v>57</v>
      </c>
      <c r="S20" s="46">
        <f t="shared" si="17"/>
        <v>5.757575757575758</v>
      </c>
      <c r="T20" s="47">
        <f t="shared" si="18"/>
        <v>898</v>
      </c>
      <c r="U20" s="43">
        <f t="shared" si="0"/>
        <v>90.70707070707071</v>
      </c>
      <c r="V20" s="8">
        <v>62</v>
      </c>
      <c r="W20" s="43">
        <f t="shared" si="1"/>
        <v>6.904231625835189</v>
      </c>
      <c r="X20" s="8">
        <v>5</v>
      </c>
      <c r="Y20" s="43">
        <f t="shared" si="2"/>
        <v>0.5567928730512249</v>
      </c>
      <c r="Z20" s="8">
        <v>2</v>
      </c>
      <c r="AA20" s="43">
        <f t="shared" si="3"/>
        <v>0.22271714922049</v>
      </c>
      <c r="AB20" s="8">
        <v>12</v>
      </c>
      <c r="AC20" s="43">
        <f t="shared" si="4"/>
        <v>1.3363028953229399</v>
      </c>
      <c r="AD20" s="8">
        <v>58</v>
      </c>
      <c r="AE20" s="43">
        <f t="shared" si="5"/>
        <v>6.458797327394209</v>
      </c>
      <c r="AF20" s="8">
        <v>94</v>
      </c>
      <c r="AG20" s="43">
        <f t="shared" si="6"/>
        <v>10.46770601336303</v>
      </c>
      <c r="AH20" s="8">
        <v>18</v>
      </c>
      <c r="AI20" s="43">
        <f t="shared" si="7"/>
        <v>2.0044543429844097</v>
      </c>
      <c r="AJ20" s="8">
        <v>29</v>
      </c>
      <c r="AK20" s="43">
        <f t="shared" si="8"/>
        <v>3.2293986636971046</v>
      </c>
      <c r="AL20" s="8">
        <v>600</v>
      </c>
      <c r="AM20" s="43">
        <f t="shared" si="9"/>
        <v>66.815144766147</v>
      </c>
      <c r="AN20" s="8">
        <v>18</v>
      </c>
      <c r="AO20" s="43">
        <f t="shared" si="19"/>
        <v>2.0044543429844097</v>
      </c>
      <c r="AP20" s="41"/>
      <c r="AQ20" s="8">
        <f t="shared" si="20"/>
        <v>955</v>
      </c>
      <c r="AR20" s="43">
        <f t="shared" si="21"/>
        <v>96.46464646464646</v>
      </c>
      <c r="AS20" s="8">
        <v>65</v>
      </c>
      <c r="AT20" s="43">
        <f t="shared" si="22"/>
        <v>6.806282722513089</v>
      </c>
      <c r="AU20" s="8">
        <v>8</v>
      </c>
      <c r="AV20" s="43">
        <f t="shared" si="23"/>
        <v>0.837696335078534</v>
      </c>
      <c r="AW20" s="8">
        <v>3</v>
      </c>
      <c r="AX20" s="43">
        <f t="shared" si="24"/>
        <v>0.31413612565445026</v>
      </c>
      <c r="AY20" s="8">
        <v>201</v>
      </c>
      <c r="AZ20" s="43">
        <f t="shared" si="25"/>
        <v>21.047120418848166</v>
      </c>
      <c r="BA20" s="8">
        <v>678</v>
      </c>
      <c r="BB20" s="43">
        <f t="shared" si="26"/>
        <v>70.99476439790575</v>
      </c>
    </row>
    <row r="21" spans="1:54" ht="15.75" thickBot="1">
      <c r="A21" s="9">
        <v>16</v>
      </c>
      <c r="B21" s="57" t="s">
        <v>41</v>
      </c>
      <c r="C21" s="9">
        <v>305</v>
      </c>
      <c r="D21" s="42">
        <v>307</v>
      </c>
      <c r="E21" s="6">
        <f t="shared" si="10"/>
        <v>612</v>
      </c>
      <c r="F21" s="9">
        <v>258</v>
      </c>
      <c r="G21" s="9">
        <v>231</v>
      </c>
      <c r="H21" s="9">
        <f t="shared" si="11"/>
        <v>489</v>
      </c>
      <c r="I21" s="43">
        <f t="shared" si="12"/>
        <v>79.90196078431373</v>
      </c>
      <c r="J21" s="9">
        <v>3</v>
      </c>
      <c r="K21" s="43">
        <f t="shared" si="13"/>
        <v>0.6134969325153374</v>
      </c>
      <c r="L21" s="9">
        <v>15</v>
      </c>
      <c r="M21" s="43">
        <f t="shared" si="14"/>
        <v>3.067484662576687</v>
      </c>
      <c r="N21" s="44">
        <v>0</v>
      </c>
      <c r="O21" s="43">
        <f t="shared" si="15"/>
        <v>0</v>
      </c>
      <c r="P21" s="45">
        <v>0</v>
      </c>
      <c r="Q21" s="43">
        <f t="shared" si="16"/>
        <v>0</v>
      </c>
      <c r="R21" s="45">
        <v>34</v>
      </c>
      <c r="S21" s="46">
        <f t="shared" si="17"/>
        <v>6.952965235173824</v>
      </c>
      <c r="T21" s="47">
        <f t="shared" si="18"/>
        <v>437</v>
      </c>
      <c r="U21" s="43">
        <f t="shared" si="0"/>
        <v>89.36605316973416</v>
      </c>
      <c r="V21" s="8">
        <v>65</v>
      </c>
      <c r="W21" s="43">
        <f t="shared" si="1"/>
        <v>14.874141876430206</v>
      </c>
      <c r="X21" s="8">
        <v>2</v>
      </c>
      <c r="Y21" s="43">
        <f t="shared" si="2"/>
        <v>0.4576659038901602</v>
      </c>
      <c r="Z21" s="8">
        <v>1</v>
      </c>
      <c r="AA21" s="43">
        <f t="shared" si="3"/>
        <v>0.2288329519450801</v>
      </c>
      <c r="AB21" s="8">
        <v>7</v>
      </c>
      <c r="AC21" s="43">
        <f t="shared" si="4"/>
        <v>1.6018306636155606</v>
      </c>
      <c r="AD21" s="8">
        <v>28</v>
      </c>
      <c r="AE21" s="43">
        <f t="shared" si="5"/>
        <v>6.407322654462242</v>
      </c>
      <c r="AF21" s="8">
        <v>40</v>
      </c>
      <c r="AG21" s="43">
        <f t="shared" si="6"/>
        <v>9.153318077803204</v>
      </c>
      <c r="AH21" s="8">
        <v>12</v>
      </c>
      <c r="AI21" s="43">
        <f t="shared" si="7"/>
        <v>2.745995423340961</v>
      </c>
      <c r="AJ21" s="8">
        <v>23</v>
      </c>
      <c r="AK21" s="43">
        <f t="shared" si="8"/>
        <v>5.2631578947368425</v>
      </c>
      <c r="AL21" s="8">
        <v>253</v>
      </c>
      <c r="AM21" s="43">
        <f t="shared" si="9"/>
        <v>57.89473684210526</v>
      </c>
      <c r="AN21" s="8">
        <v>6</v>
      </c>
      <c r="AO21" s="43">
        <f t="shared" si="19"/>
        <v>1.3729977116704806</v>
      </c>
      <c r="AP21" s="41"/>
      <c r="AQ21" s="8">
        <f t="shared" si="20"/>
        <v>471</v>
      </c>
      <c r="AR21" s="43">
        <f t="shared" si="21"/>
        <v>96.31901840490798</v>
      </c>
      <c r="AS21" s="8">
        <v>65</v>
      </c>
      <c r="AT21" s="43">
        <f t="shared" si="22"/>
        <v>13.800424628450106</v>
      </c>
      <c r="AU21" s="8">
        <v>4</v>
      </c>
      <c r="AV21" s="43">
        <f t="shared" si="23"/>
        <v>0.8492569002123143</v>
      </c>
      <c r="AW21" s="8">
        <v>4</v>
      </c>
      <c r="AX21" s="43">
        <f t="shared" si="24"/>
        <v>0.8492569002123143</v>
      </c>
      <c r="AY21" s="8">
        <v>97</v>
      </c>
      <c r="AZ21" s="43">
        <f t="shared" si="25"/>
        <v>20.59447983014862</v>
      </c>
      <c r="BA21" s="8">
        <v>301</v>
      </c>
      <c r="BB21" s="43">
        <f t="shared" si="26"/>
        <v>63.90658174097665</v>
      </c>
    </row>
    <row r="22" spans="1:54" ht="15.75" thickBot="1">
      <c r="A22" s="9">
        <v>17</v>
      </c>
      <c r="B22" s="57" t="s">
        <v>42</v>
      </c>
      <c r="C22" s="9">
        <v>296</v>
      </c>
      <c r="D22" s="42">
        <v>306</v>
      </c>
      <c r="E22" s="6">
        <f t="shared" si="10"/>
        <v>602</v>
      </c>
      <c r="F22" s="9">
        <v>230</v>
      </c>
      <c r="G22" s="9">
        <v>220</v>
      </c>
      <c r="H22" s="9">
        <f t="shared" si="11"/>
        <v>450</v>
      </c>
      <c r="I22" s="43">
        <f t="shared" si="12"/>
        <v>74.75083056478405</v>
      </c>
      <c r="J22" s="9">
        <v>5</v>
      </c>
      <c r="K22" s="43">
        <f t="shared" si="13"/>
        <v>1.1111111111111112</v>
      </c>
      <c r="L22" s="9">
        <v>16</v>
      </c>
      <c r="M22" s="43">
        <f t="shared" si="14"/>
        <v>3.5555555555555554</v>
      </c>
      <c r="N22" s="44">
        <v>0</v>
      </c>
      <c r="O22" s="43">
        <f t="shared" si="15"/>
        <v>0</v>
      </c>
      <c r="P22" s="45">
        <v>0</v>
      </c>
      <c r="Q22" s="43">
        <f t="shared" si="16"/>
        <v>0</v>
      </c>
      <c r="R22" s="45">
        <v>22</v>
      </c>
      <c r="S22" s="46">
        <f t="shared" si="17"/>
        <v>4.888888888888889</v>
      </c>
      <c r="T22" s="47">
        <f t="shared" si="18"/>
        <v>407</v>
      </c>
      <c r="U22" s="43">
        <f t="shared" si="0"/>
        <v>90.44444444444444</v>
      </c>
      <c r="V22" s="8">
        <v>41</v>
      </c>
      <c r="W22" s="43">
        <f t="shared" si="1"/>
        <v>10.073710073710073</v>
      </c>
      <c r="X22" s="8">
        <v>2</v>
      </c>
      <c r="Y22" s="43">
        <f t="shared" si="2"/>
        <v>0.4914004914004914</v>
      </c>
      <c r="Z22" s="8">
        <v>6</v>
      </c>
      <c r="AA22" s="43">
        <f t="shared" si="3"/>
        <v>1.4742014742014742</v>
      </c>
      <c r="AB22" s="8">
        <v>2</v>
      </c>
      <c r="AC22" s="43">
        <f t="shared" si="4"/>
        <v>0.4914004914004914</v>
      </c>
      <c r="AD22" s="8">
        <v>33</v>
      </c>
      <c r="AE22" s="43">
        <f t="shared" si="5"/>
        <v>8.108108108108109</v>
      </c>
      <c r="AF22" s="8">
        <v>55</v>
      </c>
      <c r="AG22" s="43">
        <f t="shared" si="6"/>
        <v>13.513513513513514</v>
      </c>
      <c r="AH22" s="8">
        <v>16</v>
      </c>
      <c r="AI22" s="43">
        <f t="shared" si="7"/>
        <v>3.9312039312039313</v>
      </c>
      <c r="AJ22" s="8">
        <v>12</v>
      </c>
      <c r="AK22" s="43">
        <f t="shared" si="8"/>
        <v>2.9484029484029484</v>
      </c>
      <c r="AL22" s="8">
        <v>228</v>
      </c>
      <c r="AM22" s="43">
        <f t="shared" si="9"/>
        <v>56.01965601965602</v>
      </c>
      <c r="AN22" s="8">
        <v>12</v>
      </c>
      <c r="AO22" s="43">
        <f t="shared" si="19"/>
        <v>2.9484029484029484</v>
      </c>
      <c r="AP22" s="41"/>
      <c r="AQ22" s="8">
        <f t="shared" si="20"/>
        <v>429</v>
      </c>
      <c r="AR22" s="43">
        <f t="shared" si="21"/>
        <v>95.33333333333333</v>
      </c>
      <c r="AS22" s="8">
        <v>38</v>
      </c>
      <c r="AT22" s="43">
        <f t="shared" si="22"/>
        <v>8.857808857808857</v>
      </c>
      <c r="AU22" s="8">
        <v>5</v>
      </c>
      <c r="AV22" s="43">
        <f t="shared" si="23"/>
        <v>1.1655011655011656</v>
      </c>
      <c r="AW22" s="8">
        <v>8</v>
      </c>
      <c r="AX22" s="43">
        <f t="shared" si="24"/>
        <v>1.8648018648018647</v>
      </c>
      <c r="AY22" s="8">
        <v>114</v>
      </c>
      <c r="AZ22" s="43">
        <f t="shared" si="25"/>
        <v>26.573426573426573</v>
      </c>
      <c r="BA22" s="8">
        <v>264</v>
      </c>
      <c r="BB22" s="43">
        <f t="shared" si="26"/>
        <v>61.53846153846154</v>
      </c>
    </row>
    <row r="23" spans="1:54" ht="15.75" thickBot="1">
      <c r="A23" s="9">
        <v>18</v>
      </c>
      <c r="B23" s="57" t="s">
        <v>43</v>
      </c>
      <c r="C23" s="9">
        <v>351</v>
      </c>
      <c r="D23" s="42">
        <v>375</v>
      </c>
      <c r="E23" s="6">
        <f t="shared" si="10"/>
        <v>726</v>
      </c>
      <c r="F23" s="9">
        <v>270</v>
      </c>
      <c r="G23" s="9">
        <v>260</v>
      </c>
      <c r="H23" s="9">
        <f t="shared" si="11"/>
        <v>530</v>
      </c>
      <c r="I23" s="43">
        <f t="shared" si="12"/>
        <v>73.00275482093664</v>
      </c>
      <c r="J23" s="9">
        <v>7</v>
      </c>
      <c r="K23" s="43">
        <f t="shared" si="13"/>
        <v>1.320754716981132</v>
      </c>
      <c r="L23" s="9">
        <v>21</v>
      </c>
      <c r="M23" s="43">
        <f t="shared" si="14"/>
        <v>3.9622641509433962</v>
      </c>
      <c r="N23" s="44">
        <v>0</v>
      </c>
      <c r="O23" s="43">
        <f t="shared" si="15"/>
        <v>0</v>
      </c>
      <c r="P23" s="45">
        <v>0</v>
      </c>
      <c r="Q23" s="43">
        <f t="shared" si="16"/>
        <v>0</v>
      </c>
      <c r="R23" s="45">
        <v>45</v>
      </c>
      <c r="S23" s="46">
        <f t="shared" si="17"/>
        <v>8.49056603773585</v>
      </c>
      <c r="T23" s="47">
        <f t="shared" si="18"/>
        <v>457</v>
      </c>
      <c r="U23" s="43">
        <f t="shared" si="0"/>
        <v>86.22641509433963</v>
      </c>
      <c r="V23" s="8">
        <v>35</v>
      </c>
      <c r="W23" s="43">
        <f t="shared" si="1"/>
        <v>7.658643326039387</v>
      </c>
      <c r="X23" s="8">
        <v>6</v>
      </c>
      <c r="Y23" s="43">
        <f t="shared" si="2"/>
        <v>1.312910284463895</v>
      </c>
      <c r="Z23" s="8">
        <v>2</v>
      </c>
      <c r="AA23" s="43">
        <f t="shared" si="3"/>
        <v>0.437636761487965</v>
      </c>
      <c r="AB23" s="8">
        <v>11</v>
      </c>
      <c r="AC23" s="43">
        <f t="shared" si="4"/>
        <v>2.4070021881838075</v>
      </c>
      <c r="AD23" s="8">
        <v>40</v>
      </c>
      <c r="AE23" s="43">
        <f t="shared" si="5"/>
        <v>8.752735229759299</v>
      </c>
      <c r="AF23" s="8">
        <v>86</v>
      </c>
      <c r="AG23" s="43">
        <f t="shared" si="6"/>
        <v>18.818380743982495</v>
      </c>
      <c r="AH23" s="8">
        <v>8</v>
      </c>
      <c r="AI23" s="43">
        <f t="shared" si="7"/>
        <v>1.75054704595186</v>
      </c>
      <c r="AJ23" s="8">
        <v>18</v>
      </c>
      <c r="AK23" s="43">
        <f t="shared" si="8"/>
        <v>3.938730853391685</v>
      </c>
      <c r="AL23" s="8">
        <v>243</v>
      </c>
      <c r="AM23" s="43">
        <f t="shared" si="9"/>
        <v>53.17286652078774</v>
      </c>
      <c r="AN23" s="8">
        <v>8</v>
      </c>
      <c r="AO23" s="43">
        <f t="shared" si="19"/>
        <v>1.75054704595186</v>
      </c>
      <c r="AP23" s="41"/>
      <c r="AQ23" s="8">
        <f t="shared" si="20"/>
        <v>502</v>
      </c>
      <c r="AR23" s="43">
        <f t="shared" si="21"/>
        <v>94.71698113207547</v>
      </c>
      <c r="AS23" s="8">
        <v>36</v>
      </c>
      <c r="AT23" s="43">
        <f t="shared" si="22"/>
        <v>7.171314741035856</v>
      </c>
      <c r="AU23" s="8">
        <v>8</v>
      </c>
      <c r="AV23" s="43">
        <f t="shared" si="23"/>
        <v>1.593625498007968</v>
      </c>
      <c r="AW23" s="8">
        <v>5</v>
      </c>
      <c r="AX23" s="43">
        <f t="shared" si="24"/>
        <v>0.9960159362549801</v>
      </c>
      <c r="AY23" s="8">
        <v>159</v>
      </c>
      <c r="AZ23" s="43">
        <f t="shared" si="25"/>
        <v>31.673306772908365</v>
      </c>
      <c r="BA23" s="8">
        <v>294</v>
      </c>
      <c r="BB23" s="43">
        <f t="shared" si="26"/>
        <v>58.56573705179283</v>
      </c>
    </row>
    <row r="24" spans="1:54" ht="15.75" thickBot="1">
      <c r="A24" s="9">
        <v>19</v>
      </c>
      <c r="B24" s="57" t="s">
        <v>44</v>
      </c>
      <c r="C24" s="9">
        <v>592</v>
      </c>
      <c r="D24" s="42">
        <v>606</v>
      </c>
      <c r="E24" s="6">
        <f t="shared" si="10"/>
        <v>1198</v>
      </c>
      <c r="F24" s="9">
        <v>463</v>
      </c>
      <c r="G24" s="9">
        <v>471</v>
      </c>
      <c r="H24" s="9">
        <f t="shared" si="11"/>
        <v>934</v>
      </c>
      <c r="I24" s="43">
        <f t="shared" si="12"/>
        <v>77.96327212020033</v>
      </c>
      <c r="J24" s="9">
        <v>7</v>
      </c>
      <c r="K24" s="43">
        <f t="shared" si="13"/>
        <v>0.7494646680942184</v>
      </c>
      <c r="L24" s="9">
        <v>29</v>
      </c>
      <c r="M24" s="43">
        <f t="shared" si="14"/>
        <v>3.1049250535331905</v>
      </c>
      <c r="N24" s="44">
        <v>0</v>
      </c>
      <c r="O24" s="43">
        <f t="shared" si="15"/>
        <v>0</v>
      </c>
      <c r="P24" s="45">
        <v>0</v>
      </c>
      <c r="Q24" s="43">
        <f t="shared" si="16"/>
        <v>0</v>
      </c>
      <c r="R24" s="45">
        <v>53</v>
      </c>
      <c r="S24" s="46">
        <f t="shared" si="17"/>
        <v>5.674518201284797</v>
      </c>
      <c r="T24" s="47">
        <f t="shared" si="18"/>
        <v>845</v>
      </c>
      <c r="U24" s="43">
        <f t="shared" si="0"/>
        <v>90.47109207708779</v>
      </c>
      <c r="V24" s="8">
        <v>97</v>
      </c>
      <c r="W24" s="43">
        <f t="shared" si="1"/>
        <v>11.479289940828401</v>
      </c>
      <c r="X24" s="8">
        <v>8</v>
      </c>
      <c r="Y24" s="43">
        <f t="shared" si="2"/>
        <v>0.9467455621301775</v>
      </c>
      <c r="Z24" s="8">
        <v>5</v>
      </c>
      <c r="AA24" s="43">
        <f t="shared" si="3"/>
        <v>0.591715976331361</v>
      </c>
      <c r="AB24" s="8">
        <v>11</v>
      </c>
      <c r="AC24" s="43">
        <f t="shared" si="4"/>
        <v>1.301775147928994</v>
      </c>
      <c r="AD24" s="8">
        <v>58</v>
      </c>
      <c r="AE24" s="43">
        <f t="shared" si="5"/>
        <v>6.863905325443787</v>
      </c>
      <c r="AF24" s="8">
        <v>78</v>
      </c>
      <c r="AG24" s="43">
        <f t="shared" si="6"/>
        <v>9.23076923076923</v>
      </c>
      <c r="AH24" s="8">
        <v>7</v>
      </c>
      <c r="AI24" s="43">
        <f t="shared" si="7"/>
        <v>0.8284023668639053</v>
      </c>
      <c r="AJ24" s="8">
        <v>27</v>
      </c>
      <c r="AK24" s="43">
        <f t="shared" si="8"/>
        <v>3.195266272189349</v>
      </c>
      <c r="AL24" s="8">
        <v>539</v>
      </c>
      <c r="AM24" s="43">
        <f t="shared" si="9"/>
        <v>63.78698224852071</v>
      </c>
      <c r="AN24" s="8">
        <v>15</v>
      </c>
      <c r="AO24" s="43">
        <f t="shared" si="19"/>
        <v>1.7751479289940828</v>
      </c>
      <c r="AP24" s="41"/>
      <c r="AQ24" s="8">
        <f t="shared" si="20"/>
        <v>898</v>
      </c>
      <c r="AR24" s="43">
        <f t="shared" si="21"/>
        <v>96.14561027837259</v>
      </c>
      <c r="AS24" s="8">
        <v>98</v>
      </c>
      <c r="AT24" s="43">
        <f t="shared" si="22"/>
        <v>10.913140311804009</v>
      </c>
      <c r="AU24" s="8">
        <v>14</v>
      </c>
      <c r="AV24" s="43">
        <f t="shared" si="23"/>
        <v>1.55902004454343</v>
      </c>
      <c r="AW24" s="8">
        <v>5</v>
      </c>
      <c r="AX24" s="43">
        <f t="shared" si="24"/>
        <v>0.5567928730512249</v>
      </c>
      <c r="AY24" s="8">
        <v>170</v>
      </c>
      <c r="AZ24" s="43">
        <f t="shared" si="25"/>
        <v>18.93095768374165</v>
      </c>
      <c r="BA24" s="8">
        <v>611</v>
      </c>
      <c r="BB24" s="43">
        <f t="shared" si="26"/>
        <v>68.0400890868597</v>
      </c>
    </row>
    <row r="25" spans="1:54" ht="15.75" thickBot="1">
      <c r="A25" s="9">
        <v>20</v>
      </c>
      <c r="B25" s="57" t="s">
        <v>45</v>
      </c>
      <c r="C25" s="9">
        <v>426</v>
      </c>
      <c r="D25" s="42">
        <v>415</v>
      </c>
      <c r="E25" s="6">
        <f t="shared" si="10"/>
        <v>841</v>
      </c>
      <c r="F25" s="9">
        <v>336</v>
      </c>
      <c r="G25" s="9">
        <v>310</v>
      </c>
      <c r="H25" s="9">
        <f t="shared" si="11"/>
        <v>646</v>
      </c>
      <c r="I25" s="43">
        <f t="shared" si="12"/>
        <v>76.81331747919144</v>
      </c>
      <c r="J25" s="9">
        <v>13</v>
      </c>
      <c r="K25" s="43">
        <f t="shared" si="13"/>
        <v>2.0123839009287927</v>
      </c>
      <c r="L25" s="9">
        <v>15</v>
      </c>
      <c r="M25" s="43">
        <f t="shared" si="14"/>
        <v>2.321981424148607</v>
      </c>
      <c r="N25" s="44">
        <v>0</v>
      </c>
      <c r="O25" s="43">
        <f t="shared" si="15"/>
        <v>0</v>
      </c>
      <c r="P25" s="45">
        <v>0</v>
      </c>
      <c r="Q25" s="43">
        <f t="shared" si="16"/>
        <v>0</v>
      </c>
      <c r="R25" s="45">
        <v>54</v>
      </c>
      <c r="S25" s="46">
        <f t="shared" si="17"/>
        <v>8.359133126934985</v>
      </c>
      <c r="T25" s="47">
        <f t="shared" si="18"/>
        <v>564</v>
      </c>
      <c r="U25" s="43">
        <f t="shared" si="0"/>
        <v>87.30650154798762</v>
      </c>
      <c r="V25" s="8">
        <v>39</v>
      </c>
      <c r="W25" s="43">
        <f t="shared" si="1"/>
        <v>6.914893617021277</v>
      </c>
      <c r="X25" s="8">
        <v>4</v>
      </c>
      <c r="Y25" s="43">
        <f t="shared" si="2"/>
        <v>0.7092198581560284</v>
      </c>
      <c r="Z25" s="8">
        <v>5</v>
      </c>
      <c r="AA25" s="43">
        <f t="shared" si="3"/>
        <v>0.8865248226950354</v>
      </c>
      <c r="AB25" s="8">
        <v>11</v>
      </c>
      <c r="AC25" s="43">
        <f t="shared" si="4"/>
        <v>1.950354609929078</v>
      </c>
      <c r="AD25" s="8">
        <v>47</v>
      </c>
      <c r="AE25" s="43">
        <f t="shared" si="5"/>
        <v>8.333333333333334</v>
      </c>
      <c r="AF25" s="8">
        <v>107</v>
      </c>
      <c r="AG25" s="43">
        <f t="shared" si="6"/>
        <v>18.97163120567376</v>
      </c>
      <c r="AH25" s="8">
        <v>11</v>
      </c>
      <c r="AI25" s="43">
        <f t="shared" si="7"/>
        <v>1.950354609929078</v>
      </c>
      <c r="AJ25" s="8">
        <v>17</v>
      </c>
      <c r="AK25" s="43">
        <f t="shared" si="8"/>
        <v>3.0141843971631204</v>
      </c>
      <c r="AL25" s="8">
        <v>314</v>
      </c>
      <c r="AM25" s="43">
        <f t="shared" si="9"/>
        <v>55.673758865248224</v>
      </c>
      <c r="AN25" s="8">
        <v>9</v>
      </c>
      <c r="AO25" s="43">
        <f t="shared" si="19"/>
        <v>1.5957446808510638</v>
      </c>
      <c r="AP25" s="41"/>
      <c r="AQ25" s="8">
        <f t="shared" si="20"/>
        <v>618</v>
      </c>
      <c r="AR25" s="43">
        <f t="shared" si="21"/>
        <v>95.6656346749226</v>
      </c>
      <c r="AS25" s="8">
        <v>41</v>
      </c>
      <c r="AT25" s="43">
        <f t="shared" si="22"/>
        <v>6.634304207119741</v>
      </c>
      <c r="AU25" s="8">
        <v>9</v>
      </c>
      <c r="AV25" s="43">
        <f t="shared" si="23"/>
        <v>1.4563106796116505</v>
      </c>
      <c r="AW25" s="8">
        <v>6</v>
      </c>
      <c r="AX25" s="43">
        <f t="shared" si="24"/>
        <v>0.970873786407767</v>
      </c>
      <c r="AY25" s="8">
        <v>195</v>
      </c>
      <c r="AZ25" s="43">
        <f t="shared" si="25"/>
        <v>31.553398058252426</v>
      </c>
      <c r="BA25" s="8">
        <v>367</v>
      </c>
      <c r="BB25" s="43">
        <f t="shared" si="26"/>
        <v>59.385113268608414</v>
      </c>
    </row>
    <row r="26" spans="1:54" ht="15.75" thickBot="1">
      <c r="A26" s="9">
        <v>21</v>
      </c>
      <c r="B26" s="57" t="s">
        <v>45</v>
      </c>
      <c r="C26" s="9">
        <v>368</v>
      </c>
      <c r="D26" s="42">
        <v>384</v>
      </c>
      <c r="E26" s="6">
        <f t="shared" si="10"/>
        <v>752</v>
      </c>
      <c r="F26" s="9">
        <v>296</v>
      </c>
      <c r="G26" s="9">
        <v>286</v>
      </c>
      <c r="H26" s="9">
        <f t="shared" si="11"/>
        <v>582</v>
      </c>
      <c r="I26" s="43">
        <f t="shared" si="12"/>
        <v>77.3936170212766</v>
      </c>
      <c r="J26" s="9">
        <v>8</v>
      </c>
      <c r="K26" s="43">
        <f t="shared" si="13"/>
        <v>1.3745704467353952</v>
      </c>
      <c r="L26" s="9">
        <v>14</v>
      </c>
      <c r="M26" s="43">
        <f t="shared" si="14"/>
        <v>2.4054982817869415</v>
      </c>
      <c r="N26" s="44">
        <v>0</v>
      </c>
      <c r="O26" s="43">
        <f t="shared" si="15"/>
        <v>0</v>
      </c>
      <c r="P26" s="45">
        <v>0</v>
      </c>
      <c r="Q26" s="43">
        <f t="shared" si="16"/>
        <v>0</v>
      </c>
      <c r="R26" s="45">
        <v>48</v>
      </c>
      <c r="S26" s="46">
        <f t="shared" si="17"/>
        <v>8.24742268041237</v>
      </c>
      <c r="T26" s="47">
        <f t="shared" si="18"/>
        <v>512</v>
      </c>
      <c r="U26" s="43">
        <f t="shared" si="0"/>
        <v>87.97250859106529</v>
      </c>
      <c r="V26" s="8">
        <v>14</v>
      </c>
      <c r="W26" s="43">
        <f t="shared" si="1"/>
        <v>2.734375</v>
      </c>
      <c r="X26" s="8">
        <v>5</v>
      </c>
      <c r="Y26" s="43">
        <f t="shared" si="2"/>
        <v>0.9765625</v>
      </c>
      <c r="Z26" s="8">
        <v>5</v>
      </c>
      <c r="AA26" s="43">
        <f t="shared" si="3"/>
        <v>0.9765625</v>
      </c>
      <c r="AB26" s="8">
        <v>7</v>
      </c>
      <c r="AC26" s="43">
        <f t="shared" si="4"/>
        <v>1.3671875</v>
      </c>
      <c r="AD26" s="8">
        <v>61</v>
      </c>
      <c r="AE26" s="43">
        <f t="shared" si="5"/>
        <v>11.9140625</v>
      </c>
      <c r="AF26" s="8">
        <v>114</v>
      </c>
      <c r="AG26" s="43">
        <f t="shared" si="6"/>
        <v>22.265625</v>
      </c>
      <c r="AH26" s="8">
        <v>11</v>
      </c>
      <c r="AI26" s="43">
        <f t="shared" si="7"/>
        <v>2.1484375</v>
      </c>
      <c r="AJ26" s="8">
        <v>14</v>
      </c>
      <c r="AK26" s="43">
        <f t="shared" si="8"/>
        <v>2.734375</v>
      </c>
      <c r="AL26" s="8">
        <v>274</v>
      </c>
      <c r="AM26" s="43">
        <f t="shared" si="9"/>
        <v>53.515625</v>
      </c>
      <c r="AN26" s="8">
        <v>7</v>
      </c>
      <c r="AO26" s="43">
        <f t="shared" si="19"/>
        <v>1.3671875</v>
      </c>
      <c r="AP26" s="41"/>
      <c r="AQ26" s="8">
        <f t="shared" si="20"/>
        <v>560</v>
      </c>
      <c r="AR26" s="43">
        <f t="shared" si="21"/>
        <v>96.21993127147766</v>
      </c>
      <c r="AS26" s="8">
        <v>15</v>
      </c>
      <c r="AT26" s="43">
        <f t="shared" si="22"/>
        <v>2.6785714285714284</v>
      </c>
      <c r="AU26" s="8">
        <v>11</v>
      </c>
      <c r="AV26" s="43">
        <f t="shared" si="23"/>
        <v>1.9642857142857142</v>
      </c>
      <c r="AW26" s="8">
        <v>7</v>
      </c>
      <c r="AX26" s="43">
        <f t="shared" si="24"/>
        <v>1.25</v>
      </c>
      <c r="AY26" s="8">
        <v>206</v>
      </c>
      <c r="AZ26" s="43">
        <f t="shared" si="25"/>
        <v>36.785714285714285</v>
      </c>
      <c r="BA26" s="8">
        <v>311</v>
      </c>
      <c r="BB26" s="43">
        <f t="shared" si="26"/>
        <v>55.535714285714285</v>
      </c>
    </row>
    <row r="27" spans="1:54" ht="15.75" thickBot="1">
      <c r="A27" s="9">
        <v>22</v>
      </c>
      <c r="B27" s="57" t="s">
        <v>46</v>
      </c>
      <c r="C27" s="9">
        <v>454</v>
      </c>
      <c r="D27" s="42">
        <v>502</v>
      </c>
      <c r="E27" s="6">
        <f t="shared" si="10"/>
        <v>956</v>
      </c>
      <c r="F27" s="9">
        <v>372</v>
      </c>
      <c r="G27" s="9">
        <v>376</v>
      </c>
      <c r="H27" s="9">
        <f t="shared" si="11"/>
        <v>748</v>
      </c>
      <c r="I27" s="43">
        <f t="shared" si="12"/>
        <v>78.24267782426779</v>
      </c>
      <c r="J27" s="9">
        <v>13</v>
      </c>
      <c r="K27" s="43">
        <f t="shared" si="13"/>
        <v>1.7379679144385027</v>
      </c>
      <c r="L27" s="9">
        <v>17</v>
      </c>
      <c r="M27" s="43">
        <f t="shared" si="14"/>
        <v>2.272727272727273</v>
      </c>
      <c r="N27" s="44">
        <v>0</v>
      </c>
      <c r="O27" s="43">
        <f t="shared" si="15"/>
        <v>0</v>
      </c>
      <c r="P27" s="45">
        <v>0</v>
      </c>
      <c r="Q27" s="43">
        <f t="shared" si="16"/>
        <v>0</v>
      </c>
      <c r="R27" s="45">
        <v>59</v>
      </c>
      <c r="S27" s="46">
        <f t="shared" si="17"/>
        <v>7.887700534759358</v>
      </c>
      <c r="T27" s="47">
        <f t="shared" si="18"/>
        <v>659</v>
      </c>
      <c r="U27" s="43">
        <f t="shared" si="0"/>
        <v>88.10160427807487</v>
      </c>
      <c r="V27" s="8">
        <v>57</v>
      </c>
      <c r="W27" s="43">
        <f t="shared" si="1"/>
        <v>8.649468892261002</v>
      </c>
      <c r="X27" s="8">
        <v>6</v>
      </c>
      <c r="Y27" s="43">
        <f t="shared" si="2"/>
        <v>0.9104704097116844</v>
      </c>
      <c r="Z27" s="8">
        <v>4</v>
      </c>
      <c r="AA27" s="43">
        <f t="shared" si="3"/>
        <v>0.6069802731411229</v>
      </c>
      <c r="AB27" s="8">
        <v>9</v>
      </c>
      <c r="AC27" s="43">
        <f t="shared" si="4"/>
        <v>1.3657056145675266</v>
      </c>
      <c r="AD27" s="8">
        <v>59</v>
      </c>
      <c r="AE27" s="43">
        <f t="shared" si="5"/>
        <v>8.952959028831563</v>
      </c>
      <c r="AF27" s="8">
        <v>63</v>
      </c>
      <c r="AG27" s="43">
        <f t="shared" si="6"/>
        <v>9.559939301972685</v>
      </c>
      <c r="AH27" s="8">
        <v>15</v>
      </c>
      <c r="AI27" s="43">
        <f t="shared" si="7"/>
        <v>2.276176024279211</v>
      </c>
      <c r="AJ27" s="8">
        <v>28</v>
      </c>
      <c r="AK27" s="43">
        <f t="shared" si="8"/>
        <v>4.24886191198786</v>
      </c>
      <c r="AL27" s="8">
        <v>408</v>
      </c>
      <c r="AM27" s="43">
        <f t="shared" si="9"/>
        <v>61.91198786039454</v>
      </c>
      <c r="AN27" s="8">
        <v>10</v>
      </c>
      <c r="AO27" s="43">
        <f t="shared" si="19"/>
        <v>1.5174506828528074</v>
      </c>
      <c r="AP27" s="41"/>
      <c r="AQ27" s="8">
        <f t="shared" si="20"/>
        <v>718</v>
      </c>
      <c r="AR27" s="43">
        <f t="shared" si="21"/>
        <v>95.98930481283422</v>
      </c>
      <c r="AS27" s="8">
        <v>59</v>
      </c>
      <c r="AT27" s="43">
        <f t="shared" si="22"/>
        <v>8.217270194986073</v>
      </c>
      <c r="AU27" s="8">
        <v>8</v>
      </c>
      <c r="AV27" s="43">
        <f t="shared" si="23"/>
        <v>1.1142061281337048</v>
      </c>
      <c r="AW27" s="8">
        <v>6</v>
      </c>
      <c r="AX27" s="43">
        <f t="shared" si="24"/>
        <v>0.8356545961002786</v>
      </c>
      <c r="AY27" s="8">
        <v>165</v>
      </c>
      <c r="AZ27" s="43">
        <f t="shared" si="25"/>
        <v>22.98050139275766</v>
      </c>
      <c r="BA27" s="8">
        <v>480</v>
      </c>
      <c r="BB27" s="43">
        <f t="shared" si="26"/>
        <v>66.85236768802228</v>
      </c>
    </row>
    <row r="28" spans="1:54" ht="15.75" thickBot="1">
      <c r="A28" s="9">
        <v>23</v>
      </c>
      <c r="B28" s="57" t="s">
        <v>46</v>
      </c>
      <c r="C28" s="9">
        <v>504</v>
      </c>
      <c r="D28" s="42">
        <v>548</v>
      </c>
      <c r="E28" s="6">
        <f t="shared" si="10"/>
        <v>1052</v>
      </c>
      <c r="F28" s="9">
        <v>416</v>
      </c>
      <c r="G28" s="9">
        <v>427</v>
      </c>
      <c r="H28" s="9">
        <f t="shared" si="11"/>
        <v>843</v>
      </c>
      <c r="I28" s="43">
        <f t="shared" si="12"/>
        <v>80.13307984790875</v>
      </c>
      <c r="J28" s="9">
        <v>9</v>
      </c>
      <c r="K28" s="43">
        <f t="shared" si="13"/>
        <v>1.0676156583629892</v>
      </c>
      <c r="L28" s="9">
        <v>24</v>
      </c>
      <c r="M28" s="43">
        <f t="shared" si="14"/>
        <v>2.8469750889679717</v>
      </c>
      <c r="N28" s="44">
        <v>0</v>
      </c>
      <c r="O28" s="43">
        <f t="shared" si="15"/>
        <v>0</v>
      </c>
      <c r="P28" s="45">
        <v>0</v>
      </c>
      <c r="Q28" s="43">
        <f t="shared" si="16"/>
        <v>0</v>
      </c>
      <c r="R28" s="45">
        <v>50</v>
      </c>
      <c r="S28" s="46">
        <f t="shared" si="17"/>
        <v>5.931198102016608</v>
      </c>
      <c r="T28" s="47">
        <f t="shared" si="18"/>
        <v>760</v>
      </c>
      <c r="U28" s="43">
        <f t="shared" si="0"/>
        <v>90.15421115065243</v>
      </c>
      <c r="V28" s="8">
        <v>85</v>
      </c>
      <c r="W28" s="43">
        <f t="shared" si="1"/>
        <v>11.18421052631579</v>
      </c>
      <c r="X28" s="8">
        <v>4</v>
      </c>
      <c r="Y28" s="43">
        <f t="shared" si="2"/>
        <v>0.5263157894736842</v>
      </c>
      <c r="Z28" s="8">
        <v>6</v>
      </c>
      <c r="AA28" s="43">
        <f t="shared" si="3"/>
        <v>0.7894736842105263</v>
      </c>
      <c r="AB28" s="8">
        <v>6</v>
      </c>
      <c r="AC28" s="43">
        <f t="shared" si="4"/>
        <v>0.7894736842105263</v>
      </c>
      <c r="AD28" s="8">
        <v>35</v>
      </c>
      <c r="AE28" s="43">
        <f t="shared" si="5"/>
        <v>4.605263157894737</v>
      </c>
      <c r="AF28" s="8">
        <v>84</v>
      </c>
      <c r="AG28" s="43">
        <f t="shared" si="6"/>
        <v>11.052631578947368</v>
      </c>
      <c r="AH28" s="8">
        <v>18</v>
      </c>
      <c r="AI28" s="43">
        <f t="shared" si="7"/>
        <v>2.3684210526315788</v>
      </c>
      <c r="AJ28" s="8">
        <v>35</v>
      </c>
      <c r="AK28" s="43">
        <f t="shared" si="8"/>
        <v>4.605263157894737</v>
      </c>
      <c r="AL28" s="8">
        <v>466</v>
      </c>
      <c r="AM28" s="43">
        <f t="shared" si="9"/>
        <v>61.31578947368421</v>
      </c>
      <c r="AN28" s="8">
        <v>21</v>
      </c>
      <c r="AO28" s="43">
        <f t="shared" si="19"/>
        <v>2.763157894736842</v>
      </c>
      <c r="AP28" s="41"/>
      <c r="AQ28" s="8">
        <f t="shared" si="20"/>
        <v>810</v>
      </c>
      <c r="AR28" s="43">
        <f t="shared" si="21"/>
        <v>96.08540925266904</v>
      </c>
      <c r="AS28" s="8">
        <v>85</v>
      </c>
      <c r="AT28" s="43">
        <f t="shared" si="22"/>
        <v>10.493827160493828</v>
      </c>
      <c r="AU28" s="8">
        <v>5</v>
      </c>
      <c r="AV28" s="43">
        <f t="shared" si="23"/>
        <v>0.6172839506172839</v>
      </c>
      <c r="AW28" s="8">
        <v>7</v>
      </c>
      <c r="AX28" s="43">
        <f t="shared" si="24"/>
        <v>0.8641975308641975</v>
      </c>
      <c r="AY28" s="8">
        <v>160</v>
      </c>
      <c r="AZ28" s="43">
        <f t="shared" si="25"/>
        <v>19.753086419753085</v>
      </c>
      <c r="BA28" s="8">
        <v>553</v>
      </c>
      <c r="BB28" s="43">
        <f t="shared" si="26"/>
        <v>68.27160493827161</v>
      </c>
    </row>
    <row r="29" spans="1:54" ht="15.75" thickBot="1">
      <c r="A29" s="9">
        <v>24</v>
      </c>
      <c r="B29" s="57" t="s">
        <v>46</v>
      </c>
      <c r="C29" s="9">
        <v>428</v>
      </c>
      <c r="D29" s="42">
        <v>490</v>
      </c>
      <c r="E29" s="6">
        <f t="shared" si="10"/>
        <v>918</v>
      </c>
      <c r="F29" s="9">
        <v>333</v>
      </c>
      <c r="G29" s="9">
        <v>363</v>
      </c>
      <c r="H29" s="9">
        <f t="shared" si="11"/>
        <v>696</v>
      </c>
      <c r="I29" s="43">
        <f t="shared" si="12"/>
        <v>75.81699346405229</v>
      </c>
      <c r="J29" s="9">
        <v>9</v>
      </c>
      <c r="K29" s="43">
        <f t="shared" si="13"/>
        <v>1.293103448275862</v>
      </c>
      <c r="L29" s="9">
        <v>14</v>
      </c>
      <c r="M29" s="43">
        <f t="shared" si="14"/>
        <v>2.0114942528735633</v>
      </c>
      <c r="N29" s="44">
        <v>0</v>
      </c>
      <c r="O29" s="43">
        <f t="shared" si="15"/>
        <v>0</v>
      </c>
      <c r="P29" s="45">
        <v>0</v>
      </c>
      <c r="Q29" s="43">
        <f t="shared" si="16"/>
        <v>0</v>
      </c>
      <c r="R29" s="45">
        <v>59</v>
      </c>
      <c r="S29" s="46">
        <f t="shared" si="17"/>
        <v>8.477011494252874</v>
      </c>
      <c r="T29" s="47">
        <f t="shared" si="18"/>
        <v>614</v>
      </c>
      <c r="U29" s="43">
        <f t="shared" si="0"/>
        <v>88.2183908045977</v>
      </c>
      <c r="V29" s="8">
        <v>48</v>
      </c>
      <c r="W29" s="43">
        <f t="shared" si="1"/>
        <v>7.817589576547231</v>
      </c>
      <c r="X29" s="8">
        <v>6</v>
      </c>
      <c r="Y29" s="43">
        <f t="shared" si="2"/>
        <v>0.9771986970684039</v>
      </c>
      <c r="Z29" s="8">
        <v>4</v>
      </c>
      <c r="AA29" s="43">
        <f t="shared" si="3"/>
        <v>0.6514657980456026</v>
      </c>
      <c r="AB29" s="8">
        <v>6</v>
      </c>
      <c r="AC29" s="43">
        <f t="shared" si="4"/>
        <v>0.9771986970684039</v>
      </c>
      <c r="AD29" s="8">
        <v>44</v>
      </c>
      <c r="AE29" s="43">
        <f t="shared" si="5"/>
        <v>7.166123778501628</v>
      </c>
      <c r="AF29" s="8">
        <v>79</v>
      </c>
      <c r="AG29" s="43">
        <f t="shared" si="6"/>
        <v>12.866449511400651</v>
      </c>
      <c r="AH29" s="8">
        <v>9</v>
      </c>
      <c r="AI29" s="43">
        <f t="shared" si="7"/>
        <v>1.4657980456026058</v>
      </c>
      <c r="AJ29" s="8">
        <v>29</v>
      </c>
      <c r="AK29" s="43">
        <f t="shared" si="8"/>
        <v>4.723127035830619</v>
      </c>
      <c r="AL29" s="8">
        <v>375</v>
      </c>
      <c r="AM29" s="43">
        <f t="shared" si="9"/>
        <v>61.074918566775246</v>
      </c>
      <c r="AN29" s="8">
        <v>14</v>
      </c>
      <c r="AO29" s="43">
        <f t="shared" si="19"/>
        <v>2.2801302931596092</v>
      </c>
      <c r="AP29" s="41"/>
      <c r="AQ29" s="8">
        <f t="shared" si="20"/>
        <v>673</v>
      </c>
      <c r="AR29" s="43">
        <f t="shared" si="21"/>
        <v>96.69540229885058</v>
      </c>
      <c r="AS29" s="8">
        <v>52</v>
      </c>
      <c r="AT29" s="43">
        <f t="shared" si="22"/>
        <v>7.726597325408618</v>
      </c>
      <c r="AU29" s="8">
        <v>8</v>
      </c>
      <c r="AV29" s="43">
        <f t="shared" si="23"/>
        <v>1.188707280832095</v>
      </c>
      <c r="AW29" s="8">
        <v>6</v>
      </c>
      <c r="AX29" s="43">
        <f t="shared" si="24"/>
        <v>0.8915304606240714</v>
      </c>
      <c r="AY29" s="8">
        <v>159</v>
      </c>
      <c r="AZ29" s="43">
        <f t="shared" si="25"/>
        <v>23.62555720653789</v>
      </c>
      <c r="BA29" s="8">
        <v>448</v>
      </c>
      <c r="BB29" s="43">
        <f t="shared" si="26"/>
        <v>66.56760772659733</v>
      </c>
    </row>
    <row r="30" spans="1:54" ht="15.75" thickBot="1">
      <c r="A30" s="9">
        <v>25</v>
      </c>
      <c r="B30" s="57" t="s">
        <v>46</v>
      </c>
      <c r="C30" s="9">
        <v>489</v>
      </c>
      <c r="D30" s="42">
        <v>526</v>
      </c>
      <c r="E30" s="6">
        <f t="shared" si="10"/>
        <v>1015</v>
      </c>
      <c r="F30" s="9">
        <v>371</v>
      </c>
      <c r="G30" s="9">
        <v>377</v>
      </c>
      <c r="H30" s="9">
        <f t="shared" si="11"/>
        <v>748</v>
      </c>
      <c r="I30" s="43">
        <f t="shared" si="12"/>
        <v>73.69458128078817</v>
      </c>
      <c r="J30" s="9">
        <v>15</v>
      </c>
      <c r="K30" s="43">
        <f t="shared" si="13"/>
        <v>2.0053475935828877</v>
      </c>
      <c r="L30" s="9">
        <v>12</v>
      </c>
      <c r="M30" s="43">
        <f t="shared" si="14"/>
        <v>1.6042780748663101</v>
      </c>
      <c r="N30" s="44">
        <v>0</v>
      </c>
      <c r="O30" s="43">
        <f t="shared" si="15"/>
        <v>0</v>
      </c>
      <c r="P30" s="45">
        <v>0</v>
      </c>
      <c r="Q30" s="43">
        <f t="shared" si="16"/>
        <v>0</v>
      </c>
      <c r="R30" s="45">
        <v>38</v>
      </c>
      <c r="S30" s="46">
        <f t="shared" si="17"/>
        <v>5.080213903743315</v>
      </c>
      <c r="T30" s="47">
        <f t="shared" si="18"/>
        <v>683</v>
      </c>
      <c r="U30" s="43">
        <f t="shared" si="0"/>
        <v>91.31016042780749</v>
      </c>
      <c r="V30" s="8">
        <v>52</v>
      </c>
      <c r="W30" s="43">
        <f t="shared" si="1"/>
        <v>7.613469985358711</v>
      </c>
      <c r="X30" s="8">
        <v>3</v>
      </c>
      <c r="Y30" s="43">
        <f t="shared" si="2"/>
        <v>0.43923865300146414</v>
      </c>
      <c r="Z30" s="8">
        <v>4</v>
      </c>
      <c r="AA30" s="43">
        <f t="shared" si="3"/>
        <v>0.5856515373352855</v>
      </c>
      <c r="AB30" s="8">
        <v>12</v>
      </c>
      <c r="AC30" s="43">
        <f t="shared" si="4"/>
        <v>1.7569546120058566</v>
      </c>
      <c r="AD30" s="8">
        <v>57</v>
      </c>
      <c r="AE30" s="43">
        <f t="shared" si="5"/>
        <v>8.345534407027818</v>
      </c>
      <c r="AF30" s="8">
        <v>78</v>
      </c>
      <c r="AG30" s="43">
        <f t="shared" si="6"/>
        <v>11.420204978038067</v>
      </c>
      <c r="AH30" s="8">
        <v>22</v>
      </c>
      <c r="AI30" s="43">
        <f t="shared" si="7"/>
        <v>3.22108345534407</v>
      </c>
      <c r="AJ30" s="8">
        <v>19</v>
      </c>
      <c r="AK30" s="43">
        <f t="shared" si="8"/>
        <v>2.781844802342606</v>
      </c>
      <c r="AL30" s="8">
        <v>418</v>
      </c>
      <c r="AM30" s="43">
        <f t="shared" si="9"/>
        <v>61.20058565153734</v>
      </c>
      <c r="AN30" s="8">
        <v>18</v>
      </c>
      <c r="AO30" s="43">
        <f t="shared" si="19"/>
        <v>2.6354319180087846</v>
      </c>
      <c r="AP30" s="41"/>
      <c r="AQ30" s="8">
        <f t="shared" si="20"/>
        <v>721</v>
      </c>
      <c r="AR30" s="43">
        <f t="shared" si="21"/>
        <v>96.3903743315508</v>
      </c>
      <c r="AS30" s="8">
        <v>57</v>
      </c>
      <c r="AT30" s="43">
        <f t="shared" si="22"/>
        <v>7.9056865464632455</v>
      </c>
      <c r="AU30" s="8">
        <v>5</v>
      </c>
      <c r="AV30" s="43">
        <f t="shared" si="23"/>
        <v>0.6934812760055479</v>
      </c>
      <c r="AW30" s="8">
        <v>4</v>
      </c>
      <c r="AX30" s="43">
        <f t="shared" si="24"/>
        <v>0.5547850208044383</v>
      </c>
      <c r="AY30" s="8">
        <v>176</v>
      </c>
      <c r="AZ30" s="43">
        <f t="shared" si="25"/>
        <v>24.410540915395284</v>
      </c>
      <c r="BA30" s="8">
        <v>479</v>
      </c>
      <c r="BB30" s="43">
        <f t="shared" si="26"/>
        <v>66.43550624133148</v>
      </c>
    </row>
    <row r="31" spans="1:54" ht="15.75" thickBot="1">
      <c r="A31" s="9">
        <v>26</v>
      </c>
      <c r="B31" s="57" t="s">
        <v>46</v>
      </c>
      <c r="C31" s="9">
        <v>446</v>
      </c>
      <c r="D31" s="42">
        <v>494</v>
      </c>
      <c r="E31" s="6">
        <f t="shared" si="10"/>
        <v>940</v>
      </c>
      <c r="F31" s="9">
        <v>372</v>
      </c>
      <c r="G31" s="9">
        <v>379</v>
      </c>
      <c r="H31" s="9">
        <f t="shared" si="11"/>
        <v>751</v>
      </c>
      <c r="I31" s="43">
        <f t="shared" si="12"/>
        <v>79.8936170212766</v>
      </c>
      <c r="J31" s="9">
        <v>13</v>
      </c>
      <c r="K31" s="43">
        <f t="shared" si="13"/>
        <v>1.7310252996005326</v>
      </c>
      <c r="L31" s="9">
        <v>16</v>
      </c>
      <c r="M31" s="43">
        <f t="shared" si="14"/>
        <v>2.130492676431425</v>
      </c>
      <c r="N31" s="44">
        <v>0</v>
      </c>
      <c r="O31" s="43">
        <f t="shared" si="15"/>
        <v>0</v>
      </c>
      <c r="P31" s="45">
        <v>0</v>
      </c>
      <c r="Q31" s="43">
        <f t="shared" si="16"/>
        <v>0</v>
      </c>
      <c r="R31" s="45">
        <v>44</v>
      </c>
      <c r="S31" s="46">
        <f t="shared" si="17"/>
        <v>5.858854860186418</v>
      </c>
      <c r="T31" s="47">
        <f t="shared" si="18"/>
        <v>678</v>
      </c>
      <c r="U31" s="43">
        <f t="shared" si="0"/>
        <v>90.27962716378163</v>
      </c>
      <c r="V31" s="8">
        <v>52</v>
      </c>
      <c r="W31" s="43">
        <f t="shared" si="1"/>
        <v>7.669616519174041</v>
      </c>
      <c r="X31" s="8">
        <v>3</v>
      </c>
      <c r="Y31" s="43">
        <f t="shared" si="2"/>
        <v>0.4424778761061947</v>
      </c>
      <c r="Z31" s="8">
        <v>4</v>
      </c>
      <c r="AA31" s="43">
        <f t="shared" si="3"/>
        <v>0.5899705014749262</v>
      </c>
      <c r="AB31" s="8">
        <v>11</v>
      </c>
      <c r="AC31" s="43">
        <f t="shared" si="4"/>
        <v>1.6224188790560472</v>
      </c>
      <c r="AD31" s="8">
        <v>73</v>
      </c>
      <c r="AE31" s="43">
        <f t="shared" si="5"/>
        <v>10.766961651917404</v>
      </c>
      <c r="AF31" s="8">
        <v>101</v>
      </c>
      <c r="AG31" s="43">
        <f t="shared" si="6"/>
        <v>14.896755162241888</v>
      </c>
      <c r="AH31" s="8">
        <v>23</v>
      </c>
      <c r="AI31" s="43">
        <f t="shared" si="7"/>
        <v>3.392330383480826</v>
      </c>
      <c r="AJ31" s="8">
        <v>16</v>
      </c>
      <c r="AK31" s="43">
        <f t="shared" si="8"/>
        <v>2.359882005899705</v>
      </c>
      <c r="AL31" s="8">
        <v>380</v>
      </c>
      <c r="AM31" s="43">
        <f t="shared" si="9"/>
        <v>56.04719764011799</v>
      </c>
      <c r="AN31" s="8">
        <v>15</v>
      </c>
      <c r="AO31" s="43">
        <f t="shared" si="19"/>
        <v>2.2123893805309733</v>
      </c>
      <c r="AP31" s="41"/>
      <c r="AQ31" s="8">
        <f t="shared" si="20"/>
        <v>722</v>
      </c>
      <c r="AR31" s="43">
        <f t="shared" si="21"/>
        <v>96.13848202396804</v>
      </c>
      <c r="AS31" s="8">
        <v>50</v>
      </c>
      <c r="AT31" s="43">
        <f t="shared" si="22"/>
        <v>6.925207756232687</v>
      </c>
      <c r="AU31" s="8">
        <v>6</v>
      </c>
      <c r="AV31" s="43">
        <f t="shared" si="23"/>
        <v>0.8310249307479224</v>
      </c>
      <c r="AW31" s="8">
        <v>8</v>
      </c>
      <c r="AX31" s="43">
        <f t="shared" si="24"/>
        <v>1.10803324099723</v>
      </c>
      <c r="AY31" s="8">
        <v>217</v>
      </c>
      <c r="AZ31" s="43">
        <f t="shared" si="25"/>
        <v>30.05540166204986</v>
      </c>
      <c r="BA31" s="8">
        <v>441</v>
      </c>
      <c r="BB31" s="43">
        <f t="shared" si="26"/>
        <v>61.0803324099723</v>
      </c>
    </row>
    <row r="32" spans="2:54" s="48" customFormat="1" ht="16.5" thickBot="1">
      <c r="B32" s="49" t="s">
        <v>9</v>
      </c>
      <c r="C32" s="50">
        <f aca="true" t="shared" si="27" ref="C32:H32">SUM(C6:C31)</f>
        <v>10727</v>
      </c>
      <c r="D32" s="50">
        <f t="shared" si="27"/>
        <v>11470</v>
      </c>
      <c r="E32" s="50">
        <f t="shared" si="27"/>
        <v>22197</v>
      </c>
      <c r="F32" s="50">
        <f t="shared" si="27"/>
        <v>8452</v>
      </c>
      <c r="G32" s="50">
        <f t="shared" si="27"/>
        <v>8451</v>
      </c>
      <c r="H32" s="33">
        <f t="shared" si="27"/>
        <v>16903</v>
      </c>
      <c r="I32" s="51">
        <f t="shared" si="12"/>
        <v>76.1499301707438</v>
      </c>
      <c r="J32" s="34">
        <f>SUM(J6:J31)</f>
        <v>269</v>
      </c>
      <c r="K32" s="51">
        <f t="shared" si="13"/>
        <v>1.5914334733479265</v>
      </c>
      <c r="L32" s="34">
        <f>SUM(L6:L31)</f>
        <v>469</v>
      </c>
      <c r="M32" s="51">
        <f t="shared" si="14"/>
        <v>2.77465538661776</v>
      </c>
      <c r="N32" s="33">
        <f>SUM(N6:N31)</f>
        <v>0</v>
      </c>
      <c r="O32" s="51">
        <f t="shared" si="15"/>
        <v>0</v>
      </c>
      <c r="P32" s="52">
        <f>SUM(P6:P31)</f>
        <v>0</v>
      </c>
      <c r="Q32" s="51">
        <f t="shared" si="16"/>
        <v>0</v>
      </c>
      <c r="R32" s="52">
        <f>SUM(R6:R31)</f>
        <v>1135</v>
      </c>
      <c r="S32" s="51">
        <f t="shared" si="17"/>
        <v>6.714784357806306</v>
      </c>
      <c r="T32" s="52">
        <f t="shared" si="18"/>
        <v>15030</v>
      </c>
      <c r="U32" s="51">
        <f t="shared" si="0"/>
        <v>88.919126782228</v>
      </c>
      <c r="V32" s="11">
        <f>SUM(V6:V31)</f>
        <v>1411</v>
      </c>
      <c r="W32" s="51">
        <f t="shared" si="1"/>
        <v>9.387890884896873</v>
      </c>
      <c r="X32" s="11">
        <f>SUM(X6:X31)</f>
        <v>127</v>
      </c>
      <c r="Y32" s="51">
        <f t="shared" si="2"/>
        <v>0.8449767132401863</v>
      </c>
      <c r="Z32" s="11">
        <f>SUM(Z6:Z31)</f>
        <v>94</v>
      </c>
      <c r="AA32" s="51">
        <f t="shared" si="3"/>
        <v>0.6254158349966733</v>
      </c>
      <c r="AB32" s="11">
        <f>SUM(AB6:AB31)</f>
        <v>196</v>
      </c>
      <c r="AC32" s="51">
        <f t="shared" si="4"/>
        <v>1.3040585495675316</v>
      </c>
      <c r="AD32" s="11">
        <f>SUM(AD6:AD31)</f>
        <v>1293</v>
      </c>
      <c r="AE32" s="51">
        <f t="shared" si="5"/>
        <v>8.602794411177644</v>
      </c>
      <c r="AF32" s="11">
        <f>SUM(AF6:AF31)</f>
        <v>2063</v>
      </c>
      <c r="AG32" s="51">
        <f t="shared" si="6"/>
        <v>13.725881570192948</v>
      </c>
      <c r="AH32" s="11">
        <f>SUM(AH6:AH31)</f>
        <v>366</v>
      </c>
      <c r="AI32" s="51">
        <f t="shared" si="7"/>
        <v>2.435129740518962</v>
      </c>
      <c r="AJ32" s="11">
        <f>SUM(AJ6:AJ31)</f>
        <v>540</v>
      </c>
      <c r="AK32" s="51">
        <f t="shared" si="8"/>
        <v>3.592814371257485</v>
      </c>
      <c r="AL32" s="11">
        <f>SUM(AL6:AL31)</f>
        <v>8622</v>
      </c>
      <c r="AM32" s="51">
        <f t="shared" si="9"/>
        <v>57.365269461077844</v>
      </c>
      <c r="AN32" s="11">
        <f>SUM(AN6:AN31)</f>
        <v>321</v>
      </c>
      <c r="AO32" s="51">
        <f t="shared" si="19"/>
        <v>2.1357285429141717</v>
      </c>
      <c r="AP32" s="53"/>
      <c r="AQ32" s="11">
        <f t="shared" si="20"/>
        <v>16165</v>
      </c>
      <c r="AR32" s="51">
        <f t="shared" si="21"/>
        <v>95.63391114003431</v>
      </c>
      <c r="AS32" s="11">
        <f>SUM(AS6:AS31)</f>
        <v>1445</v>
      </c>
      <c r="AT32" s="51">
        <f t="shared" si="22"/>
        <v>8.93906588308073</v>
      </c>
      <c r="AU32" s="11">
        <f>SUM(AU6:AU31)</f>
        <v>208</v>
      </c>
      <c r="AV32" s="51">
        <f t="shared" si="23"/>
        <v>1.2867305907825548</v>
      </c>
      <c r="AW32" s="11">
        <f>SUM(AW6:AW31)</f>
        <v>146</v>
      </c>
      <c r="AX32" s="51">
        <f t="shared" si="24"/>
        <v>0.9031858954531395</v>
      </c>
      <c r="AY32" s="11">
        <f>SUM(AY6:AY31)</f>
        <v>4078</v>
      </c>
      <c r="AZ32" s="51">
        <f t="shared" si="25"/>
        <v>25.22734302505413</v>
      </c>
      <c r="BA32" s="11">
        <f>SUM(BA6:BA31)</f>
        <v>10095</v>
      </c>
      <c r="BB32" s="51">
        <f t="shared" si="26"/>
        <v>62.44973708629755</v>
      </c>
    </row>
    <row r="33" spans="7:9" ht="15">
      <c r="G33" s="54"/>
      <c r="H33" s="10"/>
      <c r="I33" s="54"/>
    </row>
    <row r="34" spans="2:9" ht="15">
      <c r="B34" s="56"/>
      <c r="G34" s="54"/>
      <c r="H34" s="10"/>
      <c r="I34" s="54"/>
    </row>
    <row r="35" spans="7:9" ht="15">
      <c r="G35" s="54"/>
      <c r="H35" s="10"/>
      <c r="I35" s="54"/>
    </row>
    <row r="36" spans="7:9" ht="15">
      <c r="G36" s="54"/>
      <c r="H36" s="54"/>
      <c r="I36" s="54"/>
    </row>
  </sheetData>
  <mergeCells count="28">
    <mergeCell ref="AY4:AZ4"/>
    <mergeCell ref="BA4:BB4"/>
    <mergeCell ref="AN4:AO4"/>
    <mergeCell ref="AQ4:AR4"/>
    <mergeCell ref="AS4:AT4"/>
    <mergeCell ref="AU4:AV4"/>
    <mergeCell ref="A2:BB2"/>
    <mergeCell ref="A3:BB3"/>
    <mergeCell ref="AH4:AI4"/>
    <mergeCell ref="AJ4:AK4"/>
    <mergeCell ref="AL4:AM4"/>
    <mergeCell ref="Z4:AA4"/>
    <mergeCell ref="AB4:AC4"/>
    <mergeCell ref="AD4:AE4"/>
    <mergeCell ref="AF4:AG4"/>
    <mergeCell ref="AW4:AX4"/>
    <mergeCell ref="A4:A5"/>
    <mergeCell ref="F4:I4"/>
    <mergeCell ref="N4:O4"/>
    <mergeCell ref="B4:B5"/>
    <mergeCell ref="C4:E4"/>
    <mergeCell ref="V4:W4"/>
    <mergeCell ref="X4:Y4"/>
    <mergeCell ref="J4:K4"/>
    <mergeCell ref="L4:M4"/>
    <mergeCell ref="P4:Q4"/>
    <mergeCell ref="T4:U4"/>
    <mergeCell ref="R4:S4"/>
  </mergeCells>
  <printOptions/>
  <pageMargins left="0.75" right="0.75" top="1" bottom="1" header="0.5" footer="0.5"/>
  <pageSetup fitToHeight="1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stagistaced</cp:lastModifiedBy>
  <cp:lastPrinted>2014-01-24T20:55:12Z</cp:lastPrinted>
  <dcterms:created xsi:type="dcterms:W3CDTF">2013-09-03T06:46:10Z</dcterms:created>
  <dcterms:modified xsi:type="dcterms:W3CDTF">2015-05-15T10:45:44Z</dcterms:modified>
  <cp:category/>
  <cp:version/>
  <cp:contentType/>
  <cp:contentStatus/>
</cp:coreProperties>
</file>